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Default Extension="jpeg" ContentType="image/jpeg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9095" windowHeight="11760"/>
  </bookViews>
  <sheets>
    <sheet name="Zadatak 1" sheetId="4" r:id="rId1"/>
    <sheet name="Zadatak 2" sheetId="2" r:id="rId2"/>
    <sheet name="Zadatak 3" sheetId="5" r:id="rId3"/>
    <sheet name="Zadatak 4" sheetId="7" r:id="rId4"/>
    <sheet name="Zadatak 5" sheetId="8" r:id="rId5"/>
  </sheets>
  <externalReferences>
    <externalReference r:id="rId6"/>
    <externalReference r:id="rId7"/>
  </externalReferences>
  <definedNames>
    <definedName name="_xlnm._FilterDatabase" localSheetId="4" hidden="1">'Zadatak 5'!$A$1:$E$75</definedName>
    <definedName name="_xlnm.Database">[1]Baza!$A$1:$F$201</definedName>
    <definedName name="Nagradna_stopa" localSheetId="2">'[2]Formul IF'!#REF!</definedName>
    <definedName name="Nagradna_stopa">#REF!</definedName>
    <definedName name="Planirana_prodaja" localSheetId="2">'[2]Formul IF'!#REF!</definedName>
    <definedName name="Planirana_prodaja">#REF!</definedName>
    <definedName name="_xlnm.Print_Titles" localSheetId="4">'Zadatak 5'!$1:$1</definedName>
    <definedName name="Proviziona_stopa" localSheetId="2">'[2]Formul IF'!#REF!</definedName>
    <definedName name="Proviziona_stopa">#REF!</definedName>
    <definedName name="z" localSheetId="2">'[2]Formul IF'!#REF!</definedName>
    <definedName name="z">#REF!</definedName>
  </definedNames>
  <calcPr calcId="124519"/>
</workbook>
</file>

<file path=xl/calcChain.xml><?xml version="1.0" encoding="utf-8"?>
<calcChain xmlns="http://schemas.openxmlformats.org/spreadsheetml/2006/main">
  <c r="D3" i="8"/>
  <c r="E3" s="1"/>
  <c r="D4"/>
  <c r="E4" s="1"/>
  <c r="D5"/>
  <c r="E5" s="1"/>
  <c r="D6"/>
  <c r="E6" s="1"/>
  <c r="D7"/>
  <c r="E7" s="1"/>
  <c r="D8"/>
  <c r="E8" s="1"/>
  <c r="D9"/>
  <c r="E9" s="1"/>
  <c r="D10"/>
  <c r="E10" s="1"/>
  <c r="D11"/>
  <c r="E11" s="1"/>
  <c r="D12"/>
  <c r="E12" s="1"/>
  <c r="D13"/>
  <c r="E13" s="1"/>
  <c r="D14"/>
  <c r="E14" s="1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D73"/>
  <c r="E73" s="1"/>
  <c r="D74"/>
  <c r="E74" s="1"/>
  <c r="D75"/>
  <c r="E75" s="1"/>
  <c r="D2"/>
  <c r="E2" s="1"/>
  <c r="K40" s="1"/>
  <c r="G10" i="5"/>
  <c r="F10"/>
  <c r="E10"/>
  <c r="D10"/>
  <c r="C10"/>
  <c r="B10"/>
  <c r="H10" s="1"/>
  <c r="H9"/>
  <c r="H8"/>
  <c r="H7"/>
  <c r="H6"/>
  <c r="H5"/>
  <c r="I12" i="2"/>
  <c r="I11"/>
  <c r="I10"/>
  <c r="I9"/>
  <c r="C21" i="4"/>
  <c r="D21"/>
  <c r="E11"/>
  <c r="E12"/>
  <c r="F12" s="1"/>
  <c r="E13"/>
  <c r="F13" s="1"/>
  <c r="E14"/>
  <c r="F14" s="1"/>
  <c r="E15"/>
  <c r="F15" s="1"/>
  <c r="E16"/>
  <c r="F16" s="1"/>
  <c r="E17"/>
  <c r="F17" s="1"/>
  <c r="E18"/>
  <c r="F18" s="1"/>
  <c r="E19"/>
  <c r="F19" s="1"/>
  <c r="E20"/>
  <c r="F20" s="1"/>
  <c r="K41" i="8" l="1"/>
  <c r="K42"/>
  <c r="K38"/>
  <c r="K37"/>
  <c r="K39"/>
  <c r="E21" i="4"/>
  <c r="F11"/>
  <c r="F21" s="1"/>
</calcChain>
</file>

<file path=xl/sharedStrings.xml><?xml version="1.0" encoding="utf-8"?>
<sst xmlns="http://schemas.openxmlformats.org/spreadsheetml/2006/main" count="128" uniqueCount="57">
  <si>
    <t>Ukupno</t>
  </si>
  <si>
    <t>CIJENA U KN = UKUPNO * TEČAJ € U KN</t>
  </si>
  <si>
    <t>UKUPNO = KOMADA*CIJENA U €</t>
  </si>
  <si>
    <t>Tečaj € u kn</t>
  </si>
  <si>
    <t>Cijena u kn</t>
  </si>
  <si>
    <t>Cijena u €</t>
  </si>
  <si>
    <t>Komada</t>
  </si>
  <si>
    <t>Proizvod</t>
  </si>
  <si>
    <t>Čokolada</t>
  </si>
  <si>
    <t>Majoneza</t>
  </si>
  <si>
    <t>Olovka</t>
  </si>
  <si>
    <t>Bilježnica</t>
  </si>
  <si>
    <t>Papir</t>
  </si>
  <si>
    <t>Televizor</t>
  </si>
  <si>
    <t>Mobitel</t>
  </si>
  <si>
    <t>Printer</t>
  </si>
  <si>
    <t>Tipkovnica</t>
  </si>
  <si>
    <t>HDD</t>
  </si>
  <si>
    <t>Godina</t>
  </si>
  <si>
    <t>Broj posjetitelja</t>
  </si>
  <si>
    <t>Prosječan broj posjetitelja</t>
  </si>
  <si>
    <t>Minimalni broj posjetitelja</t>
  </si>
  <si>
    <t>Maksimalni broj posjetitelja</t>
  </si>
  <si>
    <t>Ukupno posjetitelja</t>
  </si>
  <si>
    <t>Promet južnog voća u eurima</t>
  </si>
  <si>
    <t>Voće</t>
  </si>
  <si>
    <t>siječanj</t>
  </si>
  <si>
    <t>veljača</t>
  </si>
  <si>
    <t>ožujak</t>
  </si>
  <si>
    <t>travanj</t>
  </si>
  <si>
    <t>svibanj</t>
  </si>
  <si>
    <t>lipanj</t>
  </si>
  <si>
    <t>I polugodište</t>
  </si>
  <si>
    <t>Limun</t>
  </si>
  <si>
    <t>Banane</t>
  </si>
  <si>
    <t xml:space="preserve">Kivi </t>
  </si>
  <si>
    <t>Ananas</t>
  </si>
  <si>
    <t>Mandarine</t>
  </si>
  <si>
    <t>Vodostaj</t>
  </si>
  <si>
    <t>Oborine</t>
  </si>
  <si>
    <t>Proizvođač</t>
  </si>
  <si>
    <t>Mercedes</t>
  </si>
  <si>
    <t>Mazda</t>
  </si>
  <si>
    <t>Ford</t>
  </si>
  <si>
    <t>Kia</t>
  </si>
  <si>
    <t>VW</t>
  </si>
  <si>
    <t>Audi</t>
  </si>
  <si>
    <t>Serijski broj</t>
  </si>
  <si>
    <t>Cijena (kn)</t>
  </si>
  <si>
    <t>Porez (25%)</t>
  </si>
  <si>
    <t>Ukupna cijena</t>
  </si>
  <si>
    <t>Prosječna vrijednost poreza</t>
  </si>
  <si>
    <t>Maksimalna vrijednost poreza</t>
  </si>
  <si>
    <t>Minimalna vrijednost poreza</t>
  </si>
  <si>
    <t>Prosječna cijena automobila (uz porez)</t>
  </si>
  <si>
    <t>Maksimalna cijena automobila (uz porez)</t>
  </si>
  <si>
    <t>Minimalna cijena automobila (uz porez)</t>
  </si>
</sst>
</file>

<file path=xl/styles.xml><?xml version="1.0" encoding="utf-8"?>
<styleSheet xmlns="http://schemas.openxmlformats.org/spreadsheetml/2006/main">
  <numFmts count="3">
    <numFmt numFmtId="44" formatCode="_-* #,##0.00\ &quot;kn&quot;_-;\-* #,##0.00\ &quot;kn&quot;_-;_-* &quot;-&quot;??\ &quot;kn&quot;_-;_-@_-"/>
    <numFmt numFmtId="164" formatCode="#,##0.00\ &quot;kn&quot;"/>
    <numFmt numFmtId="165" formatCode="#,##0.00\ [$€-1]"/>
  </numFmts>
  <fonts count="14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charset val="238"/>
    </font>
    <font>
      <sz val="12"/>
      <name val="Arial"/>
      <charset val="238"/>
    </font>
    <font>
      <b/>
      <sz val="12"/>
      <name val="Arial"/>
      <family val="2"/>
      <charset val="238"/>
    </font>
    <font>
      <b/>
      <i/>
      <sz val="12"/>
      <name val="Arial"/>
      <family val="2"/>
      <charset val="238"/>
    </font>
    <font>
      <sz val="12"/>
      <name val="Arial"/>
      <family val="2"/>
      <charset val="238"/>
    </font>
    <font>
      <sz val="10"/>
      <color indexed="9"/>
      <name val="Times New Roman CE"/>
      <family val="1"/>
      <charset val="238"/>
    </font>
    <font>
      <sz val="10"/>
      <name val="Times New Roman CE"/>
      <family val="1"/>
      <charset val="238"/>
    </font>
    <font>
      <b/>
      <sz val="14"/>
      <color indexed="9"/>
      <name val="Arial CE"/>
      <family val="2"/>
      <charset val="238"/>
    </font>
    <font>
      <sz val="10"/>
      <name val="Arial"/>
      <family val="2"/>
      <charset val="238"/>
    </font>
    <font>
      <sz val="11"/>
      <color rgb="FF454545"/>
      <name val="Arial"/>
      <family val="2"/>
      <charset val="238"/>
    </font>
    <font>
      <sz val="6.85"/>
      <color rgb="FF666666"/>
      <name val="Segoe UI"/>
      <family val="2"/>
      <charset val="238"/>
    </font>
    <font>
      <b/>
      <sz val="11"/>
      <color rgb="FF454545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10"/>
      </left>
      <right style="thin">
        <color indexed="12"/>
      </right>
      <top style="medium">
        <color indexed="10"/>
      </top>
      <bottom style="medium">
        <color indexed="10"/>
      </bottom>
      <diagonal/>
    </border>
    <border>
      <left style="thin">
        <color indexed="12"/>
      </left>
      <right style="thin">
        <color indexed="12"/>
      </right>
      <top style="medium">
        <color indexed="10"/>
      </top>
      <bottom style="medium">
        <color indexed="10"/>
      </bottom>
      <diagonal/>
    </border>
    <border>
      <left style="thin">
        <color indexed="12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medium">
        <color indexed="10"/>
      </left>
      <right/>
      <top style="medium">
        <color indexed="10"/>
      </top>
      <bottom style="medium">
        <color indexed="10"/>
      </bottom>
      <diagonal/>
    </border>
    <border>
      <left/>
      <right/>
      <top style="medium">
        <color indexed="10"/>
      </top>
      <bottom style="medium">
        <color indexed="10"/>
      </bottom>
      <diagonal/>
    </border>
    <border>
      <left/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medium">
        <color indexed="10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medium">
        <color indexed="10"/>
      </right>
      <top/>
      <bottom style="thin">
        <color indexed="12"/>
      </bottom>
      <diagonal/>
    </border>
    <border>
      <left style="medium">
        <color indexed="10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medium">
        <color indexed="10"/>
      </right>
      <top style="thin">
        <color indexed="12"/>
      </top>
      <bottom style="thin">
        <color indexed="12"/>
      </bottom>
      <diagonal/>
    </border>
    <border>
      <left style="medium">
        <color indexed="10"/>
      </left>
      <right style="thin">
        <color indexed="12"/>
      </right>
      <top style="thin">
        <color indexed="12"/>
      </top>
      <bottom style="medium">
        <color indexed="10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10"/>
      </bottom>
      <diagonal/>
    </border>
    <border>
      <left style="thin">
        <color indexed="12"/>
      </left>
      <right style="medium">
        <color indexed="10"/>
      </right>
      <top style="thin">
        <color indexed="12"/>
      </top>
      <bottom style="medium">
        <color indexed="10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/>
      <top/>
      <bottom style="medium">
        <color rgb="FFCCCCCC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7" fillId="5" borderId="1"/>
    <xf numFmtId="0" fontId="8" fillId="0" borderId="1"/>
    <xf numFmtId="0" fontId="2" fillId="0" borderId="0"/>
    <xf numFmtId="0" fontId="2" fillId="0" borderId="0"/>
    <xf numFmtId="0" fontId="8" fillId="6" borderId="2">
      <alignment horizontal="justify"/>
    </xf>
    <xf numFmtId="0" fontId="9" fillId="7" borderId="0"/>
    <xf numFmtId="0" fontId="10" fillId="0" borderId="0"/>
    <xf numFmtId="44" fontId="2" fillId="0" borderId="0" applyFont="0" applyFill="0" applyBorder="0" applyAlignment="0" applyProtection="0"/>
  </cellStyleXfs>
  <cellXfs count="53">
    <xf numFmtId="0" fontId="0" fillId="0" borderId="0" xfId="0"/>
    <xf numFmtId="0" fontId="2" fillId="0" borderId="0" xfId="1"/>
    <xf numFmtId="0" fontId="3" fillId="0" borderId="0" xfId="1" applyFont="1"/>
    <xf numFmtId="0" fontId="3" fillId="0" borderId="0" xfId="1" applyFont="1" applyFill="1" applyBorder="1"/>
    <xf numFmtId="0" fontId="4" fillId="0" borderId="0" xfId="1" applyFont="1" applyFill="1" applyBorder="1"/>
    <xf numFmtId="164" fontId="3" fillId="2" borderId="1" xfId="1" applyNumberFormat="1" applyFont="1" applyFill="1" applyBorder="1" applyAlignment="1">
      <alignment horizontal="center" vertical="center"/>
    </xf>
    <xf numFmtId="165" fontId="3" fillId="2" borderId="1" xfId="1" applyNumberFormat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4" fillId="0" borderId="0" xfId="1" applyFont="1"/>
    <xf numFmtId="0" fontId="3" fillId="2" borderId="1" xfId="1" applyFont="1" applyFill="1" applyBorder="1"/>
    <xf numFmtId="0" fontId="4" fillId="3" borderId="1" xfId="1" applyFont="1" applyFill="1" applyBorder="1"/>
    <xf numFmtId="0" fontId="6" fillId="0" borderId="0" xfId="2" applyFont="1"/>
    <xf numFmtId="0" fontId="5" fillId="2" borderId="1" xfId="1" applyNumberFormat="1" applyFont="1" applyFill="1" applyBorder="1" applyAlignment="1">
      <alignment horizontal="center" vertical="center"/>
    </xf>
    <xf numFmtId="165" fontId="5" fillId="2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4" fillId="4" borderId="1" xfId="1" applyFont="1" applyFill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1" fontId="0" fillId="8" borderId="0" xfId="0" applyNumberFormat="1" applyFill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10" fillId="0" borderId="0" xfId="9"/>
    <xf numFmtId="0" fontId="6" fillId="10" borderId="3" xfId="9" applyFont="1" applyFill="1" applyBorder="1"/>
    <xf numFmtId="0" fontId="6" fillId="11" borderId="4" xfId="9" applyFont="1" applyFill="1" applyBorder="1" applyAlignment="1">
      <alignment horizontal="center"/>
    </xf>
    <xf numFmtId="0" fontId="6" fillId="11" borderId="5" xfId="9" applyFont="1" applyFill="1" applyBorder="1" applyAlignment="1">
      <alignment horizontal="center"/>
    </xf>
    <xf numFmtId="0" fontId="6" fillId="10" borderId="9" xfId="9" applyFont="1" applyFill="1" applyBorder="1"/>
    <xf numFmtId="0" fontId="6" fillId="11" borderId="10" xfId="9" applyFont="1" applyFill="1" applyBorder="1"/>
    <xf numFmtId="0" fontId="6" fillId="11" borderId="11" xfId="9" applyFont="1" applyFill="1" applyBorder="1"/>
    <xf numFmtId="0" fontId="6" fillId="10" borderId="12" xfId="9" applyFont="1" applyFill="1" applyBorder="1"/>
    <xf numFmtId="0" fontId="6" fillId="11" borderId="13" xfId="9" applyFont="1" applyFill="1" applyBorder="1"/>
    <xf numFmtId="0" fontId="6" fillId="11" borderId="14" xfId="9" applyFont="1" applyFill="1" applyBorder="1"/>
    <xf numFmtId="2" fontId="6" fillId="10" borderId="12" xfId="9" applyNumberFormat="1" applyFont="1" applyFill="1" applyBorder="1"/>
    <xf numFmtId="0" fontId="6" fillId="10" borderId="15" xfId="9" applyFont="1" applyFill="1" applyBorder="1"/>
    <xf numFmtId="0" fontId="6" fillId="11" borderId="16" xfId="9" applyFont="1" applyFill="1" applyBorder="1"/>
    <xf numFmtId="0" fontId="6" fillId="11" borderId="17" xfId="9" applyFont="1" applyFill="1" applyBorder="1"/>
    <xf numFmtId="0" fontId="12" fillId="0" borderId="0" xfId="0" applyFont="1"/>
    <xf numFmtId="0" fontId="12" fillId="0" borderId="0" xfId="0" applyFont="1" applyAlignment="1">
      <alignment horizontal="left" indent="1"/>
    </xf>
    <xf numFmtId="0" fontId="13" fillId="13" borderId="19" xfId="0" applyFont="1" applyFill="1" applyBorder="1" applyAlignment="1">
      <alignment horizontal="center" vertical="center" wrapText="1"/>
    </xf>
    <xf numFmtId="0" fontId="11" fillId="12" borderId="18" xfId="0" applyFont="1" applyFill="1" applyBorder="1" applyAlignment="1">
      <alignment horizontal="center" vertical="center" wrapText="1"/>
    </xf>
    <xf numFmtId="0" fontId="11" fillId="13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" fillId="14" borderId="0" xfId="0" applyFont="1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6" fillId="0" borderId="3" xfId="9" applyFont="1" applyBorder="1" applyAlignment="1">
      <alignment horizontal="center"/>
    </xf>
    <xf numFmtId="0" fontId="6" fillId="0" borderId="4" xfId="9" applyFont="1" applyBorder="1" applyAlignment="1">
      <alignment horizontal="center"/>
    </xf>
    <xf numFmtId="0" fontId="6" fillId="0" borderId="5" xfId="9" applyFont="1" applyBorder="1" applyAlignment="1">
      <alignment horizontal="center"/>
    </xf>
    <xf numFmtId="0" fontId="6" fillId="0" borderId="6" xfId="9" applyFont="1" applyBorder="1" applyAlignment="1">
      <alignment horizontal="center"/>
    </xf>
    <xf numFmtId="0" fontId="6" fillId="0" borderId="7" xfId="9" applyFont="1" applyBorder="1" applyAlignment="1">
      <alignment horizontal="center"/>
    </xf>
    <xf numFmtId="0" fontId="6" fillId="0" borderId="8" xfId="9" applyFont="1" applyBorder="1" applyAlignment="1">
      <alignment horizontal="center"/>
    </xf>
    <xf numFmtId="0" fontId="0" fillId="14" borderId="0" xfId="0" applyFill="1" applyAlignment="1">
      <alignment horizontal="center" vertical="center"/>
    </xf>
  </cellXfs>
  <cellStyles count="11">
    <cellStyle name="Currency 2" xfId="10"/>
    <cellStyle name="Ćelija s formulom" xfId="3"/>
    <cellStyle name="Mreža" xfId="4"/>
    <cellStyle name="Normal" xfId="0" builtinId="0"/>
    <cellStyle name="Normal 2" xfId="9"/>
    <cellStyle name="Normal_infovjezba-09" xfId="2"/>
    <cellStyle name="Normal_Vježba3" xfId="1"/>
    <cellStyle name="Obično 2" xfId="5"/>
    <cellStyle name="Obično_Vjezba formule" xfId="6"/>
    <cellStyle name="Uzglavlje tablice" xfId="7"/>
    <cellStyle name="Uzglavlje zadatka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hr-HR"/>
              <a:t>Proizvod/komadi</a:t>
            </a:r>
            <a:endParaRPr lang="en-US"/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'Zadatak 1'!$C$10</c:f>
              <c:strCache>
                <c:ptCount val="1"/>
                <c:pt idx="0">
                  <c:v>Komada</c:v>
                </c:pt>
              </c:strCache>
            </c:strRef>
          </c:tx>
          <c:cat>
            <c:strRef>
              <c:f>'Zadatak 1'!$B$11:$B$20</c:f>
              <c:strCache>
                <c:ptCount val="10"/>
                <c:pt idx="0">
                  <c:v>Čokolada</c:v>
                </c:pt>
                <c:pt idx="1">
                  <c:v>Majoneza</c:v>
                </c:pt>
                <c:pt idx="2">
                  <c:v>Olovka</c:v>
                </c:pt>
                <c:pt idx="3">
                  <c:v>Bilježnica</c:v>
                </c:pt>
                <c:pt idx="4">
                  <c:v>Papir</c:v>
                </c:pt>
                <c:pt idx="5">
                  <c:v>Televizor</c:v>
                </c:pt>
                <c:pt idx="6">
                  <c:v>Mobitel</c:v>
                </c:pt>
                <c:pt idx="7">
                  <c:v>Printer</c:v>
                </c:pt>
                <c:pt idx="8">
                  <c:v>Tipkovnica</c:v>
                </c:pt>
                <c:pt idx="9">
                  <c:v>HDD</c:v>
                </c:pt>
              </c:strCache>
            </c:strRef>
          </c:cat>
          <c:val>
            <c:numRef>
              <c:f>'Zadatak 1'!$C$11:$C$20</c:f>
              <c:numCache>
                <c:formatCode>General</c:formatCode>
                <c:ptCount val="10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9</c:v>
                </c:pt>
                <c:pt idx="6">
                  <c:v>6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</c:ser>
        <c:axId val="70025216"/>
        <c:axId val="70027520"/>
      </c:barChart>
      <c:catAx>
        <c:axId val="70025216"/>
        <c:scaling>
          <c:orientation val="minMax"/>
        </c:scaling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Proizvod</a:t>
                </a:r>
              </a:p>
            </c:rich>
          </c:tx>
          <c:layout/>
        </c:title>
        <c:tickLblPos val="nextTo"/>
        <c:crossAx val="70027520"/>
        <c:crosses val="autoZero"/>
        <c:auto val="1"/>
        <c:lblAlgn val="ctr"/>
        <c:lblOffset val="100"/>
      </c:catAx>
      <c:valAx>
        <c:axId val="70027520"/>
        <c:scaling>
          <c:orientation val="minMax"/>
        </c:scaling>
        <c:axPos val="l"/>
        <c:min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hr-HR"/>
                  <a:t>Komada</a:t>
                </a:r>
              </a:p>
            </c:rich>
          </c:tx>
          <c:layout/>
        </c:title>
        <c:numFmt formatCode="General" sourceLinked="1"/>
        <c:tickLblPos val="nextTo"/>
        <c:crossAx val="70025216"/>
        <c:crosses val="autoZero"/>
        <c:crossBetween val="between"/>
      </c:valAx>
      <c:dTable>
        <c:showHorzBorder val="1"/>
        <c:showVertBorder val="1"/>
        <c:showOutline val="1"/>
      </c:dTable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</c:plotArea>
    <c:plotVisOnly val="1"/>
  </c:chart>
  <c:spPr>
    <a:solidFill>
      <a:srgbClr val="FFC000"/>
    </a:solid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hr-HR"/>
              <a:t>Promet limuna po mjesecima</a:t>
            </a:r>
          </a:p>
        </c:rich>
      </c:tx>
      <c:layout/>
    </c:title>
    <c:view3D>
      <c:perspective val="30"/>
    </c:view3D>
    <c:plotArea>
      <c:layout/>
      <c:pie3DChart>
        <c:varyColors val="1"/>
        <c:ser>
          <c:idx val="0"/>
          <c:order val="0"/>
          <c:tx>
            <c:strRef>
              <c:f>'Zadatak 3'!$A$5</c:f>
              <c:strCache>
                <c:ptCount val="1"/>
                <c:pt idx="0">
                  <c:v>Limun</c:v>
                </c:pt>
              </c:strCache>
            </c:strRef>
          </c:tx>
          <c:explosion val="25"/>
          <c:dLbls>
            <c:dLblPos val="outEnd"/>
            <c:showPercent val="1"/>
            <c:showLeaderLines val="1"/>
          </c:dLbls>
          <c:cat>
            <c:strRef>
              <c:f>'Zadatak 3'!$B$4:$G$4</c:f>
              <c:strCache>
                <c:ptCount val="6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</c:strCache>
            </c:strRef>
          </c:cat>
          <c:val>
            <c:numRef>
              <c:f>'Zadatak 3'!$B$5:$G$5</c:f>
              <c:numCache>
                <c:formatCode>General</c:formatCode>
                <c:ptCount val="6"/>
                <c:pt idx="0">
                  <c:v>199</c:v>
                </c:pt>
                <c:pt idx="1">
                  <c:v>192</c:v>
                </c:pt>
                <c:pt idx="2">
                  <c:v>225</c:v>
                </c:pt>
                <c:pt idx="3">
                  <c:v>211</c:v>
                </c:pt>
                <c:pt idx="4">
                  <c:v>235</c:v>
                </c:pt>
                <c:pt idx="5">
                  <c:v>244</c:v>
                </c:pt>
              </c:numCache>
            </c:numRef>
          </c:val>
        </c:ser>
        <c:dLbls>
          <c:showVal val="1"/>
        </c:dLbls>
      </c:pie3DChart>
    </c:plotArea>
    <c:legend>
      <c:legendPos val="r"/>
      <c:layout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hr-HR"/>
              <a:t>Ukupni promet po mjesecima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0.1715579615048119"/>
          <c:y val="0.18091462525517643"/>
          <c:w val="0.60899759405074361"/>
          <c:h val="0.57053951589384655"/>
        </c:manualLayout>
      </c:layout>
      <c:lineChart>
        <c:grouping val="standard"/>
        <c:ser>
          <c:idx val="0"/>
          <c:order val="0"/>
          <c:tx>
            <c:strRef>
              <c:f>'Zadatak 3'!$A$10</c:f>
              <c:strCache>
                <c:ptCount val="1"/>
                <c:pt idx="0">
                  <c:v>Ukupno</c:v>
                </c:pt>
              </c:strCache>
            </c:strRef>
          </c:tx>
          <c:dLbls>
            <c:dLblPos val="b"/>
            <c:showVal val="1"/>
          </c:dLbls>
          <c:cat>
            <c:strRef>
              <c:f>'Zadatak 3'!$B$4:$G$4</c:f>
              <c:strCache>
                <c:ptCount val="6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</c:strCache>
            </c:strRef>
          </c:cat>
          <c:val>
            <c:numRef>
              <c:f>'Zadatak 3'!$B$10:$G$10</c:f>
              <c:numCache>
                <c:formatCode>General</c:formatCode>
                <c:ptCount val="6"/>
                <c:pt idx="0">
                  <c:v>1197</c:v>
                </c:pt>
                <c:pt idx="1">
                  <c:v>1226</c:v>
                </c:pt>
                <c:pt idx="2">
                  <c:v>1359</c:v>
                </c:pt>
                <c:pt idx="3">
                  <c:v>1654</c:v>
                </c:pt>
                <c:pt idx="4">
                  <c:v>1968</c:v>
                </c:pt>
                <c:pt idx="5">
                  <c:v>2231</c:v>
                </c:pt>
              </c:numCache>
            </c:numRef>
          </c:val>
        </c:ser>
        <c:marker val="1"/>
        <c:axId val="79091968"/>
        <c:axId val="79180160"/>
      </c:lineChart>
      <c:catAx>
        <c:axId val="79091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Mjeseci</a:t>
                </a:r>
              </a:p>
            </c:rich>
          </c:tx>
          <c:layout/>
        </c:title>
        <c:tickLblPos val="nextTo"/>
        <c:crossAx val="79180160"/>
        <c:crosses val="autoZero"/>
        <c:auto val="1"/>
        <c:lblAlgn val="ctr"/>
        <c:lblOffset val="100"/>
      </c:catAx>
      <c:valAx>
        <c:axId val="791801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Ukupni promet</a:t>
                </a:r>
              </a:p>
            </c:rich>
          </c:tx>
          <c:layout/>
        </c:title>
        <c:numFmt formatCode="General" sourceLinked="1"/>
        <c:tickLblPos val="nextTo"/>
        <c:crossAx val="79091968"/>
        <c:crosses val="autoZero"/>
        <c:crossBetween val="between"/>
      </c:valAx>
      <c:spPr>
        <a:solidFill>
          <a:srgbClr val="FFC000"/>
        </a:solidFill>
      </c:spPr>
    </c:plotArea>
    <c:legend>
      <c:legendPos val="r"/>
      <c:layout/>
    </c:legend>
    <c:plotVisOnly val="1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hr-HR"/>
              <a:t>Godišnji vodostaj/oborine</a:t>
            </a:r>
          </a:p>
        </c:rich>
      </c:tx>
      <c:layout/>
    </c:title>
    <c:plotArea>
      <c:layout/>
      <c:lineChart>
        <c:grouping val="standard"/>
        <c:ser>
          <c:idx val="1"/>
          <c:order val="0"/>
          <c:tx>
            <c:strRef>
              <c:f>'Zadatak 4'!$B$1</c:f>
              <c:strCache>
                <c:ptCount val="1"/>
                <c:pt idx="0">
                  <c:v>Vodostaj</c:v>
                </c:pt>
              </c:strCache>
            </c:strRef>
          </c:tx>
          <c:cat>
            <c:numRef>
              <c:f>'Zadatak 4'!$A$2:$A$10</c:f>
              <c:numCache>
                <c:formatCode>General</c:formatCode>
                <c:ptCount val="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</c:numCache>
            </c:numRef>
          </c:cat>
          <c:val>
            <c:numRef>
              <c:f>'Zadatak 4'!$B$2:$B$10</c:f>
              <c:numCache>
                <c:formatCode>General</c:formatCode>
                <c:ptCount val="9"/>
                <c:pt idx="0">
                  <c:v>311</c:v>
                </c:pt>
                <c:pt idx="1">
                  <c:v>300</c:v>
                </c:pt>
                <c:pt idx="2">
                  <c:v>341</c:v>
                </c:pt>
                <c:pt idx="3">
                  <c:v>331</c:v>
                </c:pt>
                <c:pt idx="4">
                  <c:v>339</c:v>
                </c:pt>
                <c:pt idx="5">
                  <c:v>298</c:v>
                </c:pt>
                <c:pt idx="6">
                  <c:v>348</c:v>
                </c:pt>
                <c:pt idx="7">
                  <c:v>364</c:v>
                </c:pt>
                <c:pt idx="8">
                  <c:v>374</c:v>
                </c:pt>
              </c:numCache>
            </c:numRef>
          </c:val>
        </c:ser>
        <c:marker val="1"/>
        <c:axId val="79140352"/>
        <c:axId val="79142272"/>
      </c:lineChart>
      <c:lineChart>
        <c:grouping val="standard"/>
        <c:ser>
          <c:idx val="2"/>
          <c:order val="1"/>
          <c:tx>
            <c:strRef>
              <c:f>'Zadatak 4'!$C$1</c:f>
              <c:strCache>
                <c:ptCount val="1"/>
                <c:pt idx="0">
                  <c:v>Oborine</c:v>
                </c:pt>
              </c:strCache>
            </c:strRef>
          </c:tx>
          <c:cat>
            <c:numRef>
              <c:f>'Zadatak 4'!$A$2:$A$10</c:f>
              <c:numCache>
                <c:formatCode>General</c:formatCode>
                <c:ptCount val="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</c:numCache>
            </c:numRef>
          </c:cat>
          <c:val>
            <c:numRef>
              <c:f>'Zadatak 4'!$C$2:$C$10</c:f>
              <c:numCache>
                <c:formatCode>General</c:formatCode>
                <c:ptCount val="9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18</c:v>
                </c:pt>
                <c:pt idx="4">
                  <c:v>20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19</c:v>
                </c:pt>
              </c:numCache>
            </c:numRef>
          </c:val>
        </c:ser>
        <c:marker val="1"/>
        <c:axId val="79150464"/>
        <c:axId val="79148544"/>
      </c:lineChart>
      <c:catAx>
        <c:axId val="79140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Godina</a:t>
                </a:r>
              </a:p>
            </c:rich>
          </c:tx>
          <c:layout/>
        </c:title>
        <c:numFmt formatCode="General" sourceLinked="1"/>
        <c:tickLblPos val="nextTo"/>
        <c:crossAx val="79142272"/>
        <c:crosses val="autoZero"/>
        <c:auto val="1"/>
        <c:lblAlgn val="ctr"/>
        <c:lblOffset val="100"/>
      </c:catAx>
      <c:valAx>
        <c:axId val="791422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Vodostaj</a:t>
                </a:r>
              </a:p>
            </c:rich>
          </c:tx>
          <c:layout/>
        </c:title>
        <c:numFmt formatCode="General" sourceLinked="1"/>
        <c:tickLblPos val="nextTo"/>
        <c:crossAx val="79140352"/>
        <c:crosses val="autoZero"/>
        <c:crossBetween val="between"/>
      </c:valAx>
      <c:valAx>
        <c:axId val="79148544"/>
        <c:scaling>
          <c:orientation val="minMax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Oborine</a:t>
                </a:r>
              </a:p>
            </c:rich>
          </c:tx>
          <c:layout/>
        </c:title>
        <c:numFmt formatCode="General" sourceLinked="1"/>
        <c:tickLblPos val="nextTo"/>
        <c:crossAx val="79150464"/>
        <c:crosses val="max"/>
        <c:crossBetween val="between"/>
      </c:valAx>
      <c:catAx>
        <c:axId val="79150464"/>
        <c:scaling>
          <c:orientation val="minMax"/>
        </c:scaling>
        <c:delete val="1"/>
        <c:axPos val="b"/>
        <c:numFmt formatCode="General" sourceLinked="1"/>
        <c:tickLblPos val="nextTo"/>
        <c:crossAx val="79148544"/>
        <c:crosses val="autoZero"/>
        <c:auto val="1"/>
        <c:lblAlgn val="ctr"/>
        <c:lblOffset val="100"/>
      </c:catAx>
      <c:spPr>
        <a:solidFill>
          <a:schemeClr val="bg1"/>
        </a:solidFill>
      </c:spPr>
    </c:plotArea>
    <c:legend>
      <c:legendPos val="r"/>
      <c:layout/>
    </c:legend>
    <c:plotVisOnly val="1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hr-HR"/>
              <a:t>Godišnji vodostaj/oborine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strRef>
              <c:f>'Zadatak 4'!$B$1</c:f>
              <c:strCache>
                <c:ptCount val="1"/>
                <c:pt idx="0">
                  <c:v>Vodostaj</c:v>
                </c:pt>
              </c:strCache>
            </c:strRef>
          </c:tx>
          <c:spPr>
            <a:ln w="28575">
              <a:noFill/>
            </a:ln>
          </c:spPr>
          <c:xVal>
            <c:numRef>
              <c:f>'Zadatak 4'!$A$2:$A$10</c:f>
              <c:numCache>
                <c:formatCode>General</c:formatCode>
                <c:ptCount val="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</c:numCache>
            </c:numRef>
          </c:xVal>
          <c:yVal>
            <c:numRef>
              <c:f>'Zadatak 4'!$B$2:$B$10</c:f>
              <c:numCache>
                <c:formatCode>General</c:formatCode>
                <c:ptCount val="9"/>
                <c:pt idx="0">
                  <c:v>311</c:v>
                </c:pt>
                <c:pt idx="1">
                  <c:v>300</c:v>
                </c:pt>
                <c:pt idx="2">
                  <c:v>341</c:v>
                </c:pt>
                <c:pt idx="3">
                  <c:v>331</c:v>
                </c:pt>
                <c:pt idx="4">
                  <c:v>339</c:v>
                </c:pt>
                <c:pt idx="5">
                  <c:v>298</c:v>
                </c:pt>
                <c:pt idx="6">
                  <c:v>348</c:v>
                </c:pt>
                <c:pt idx="7">
                  <c:v>364</c:v>
                </c:pt>
                <c:pt idx="8">
                  <c:v>374</c:v>
                </c:pt>
              </c:numCache>
            </c:numRef>
          </c:yVal>
        </c:ser>
        <c:axId val="79305344"/>
        <c:axId val="79315712"/>
      </c:scatterChart>
      <c:scatterChart>
        <c:scatterStyle val="lineMarker"/>
        <c:ser>
          <c:idx val="1"/>
          <c:order val="1"/>
          <c:tx>
            <c:strRef>
              <c:f>'Zadatak 4'!$C$1</c:f>
              <c:strCache>
                <c:ptCount val="1"/>
                <c:pt idx="0">
                  <c:v>Oborine</c:v>
                </c:pt>
              </c:strCache>
            </c:strRef>
          </c:tx>
          <c:spPr>
            <a:ln w="28575">
              <a:noFill/>
            </a:ln>
          </c:spPr>
          <c:xVal>
            <c:numRef>
              <c:f>'Zadatak 4'!$A$2:$A$10</c:f>
              <c:numCache>
                <c:formatCode>General</c:formatCode>
                <c:ptCount val="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</c:numCache>
            </c:numRef>
          </c:xVal>
          <c:yVal>
            <c:numRef>
              <c:f>'Zadatak 4'!$C$2:$C$10</c:f>
              <c:numCache>
                <c:formatCode>General</c:formatCode>
                <c:ptCount val="9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18</c:v>
                </c:pt>
                <c:pt idx="4">
                  <c:v>20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19</c:v>
                </c:pt>
              </c:numCache>
            </c:numRef>
          </c:yVal>
        </c:ser>
        <c:axId val="79319808"/>
        <c:axId val="79317632"/>
      </c:scatterChart>
      <c:valAx>
        <c:axId val="793053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Godina</a:t>
                </a:r>
              </a:p>
            </c:rich>
          </c:tx>
          <c:layout/>
        </c:title>
        <c:numFmt formatCode="General" sourceLinked="1"/>
        <c:tickLblPos val="nextTo"/>
        <c:crossAx val="79315712"/>
        <c:crosses val="autoZero"/>
        <c:crossBetween val="midCat"/>
      </c:valAx>
      <c:valAx>
        <c:axId val="7931571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Vodostaj</a:t>
                </a:r>
              </a:p>
            </c:rich>
          </c:tx>
          <c:layout/>
        </c:title>
        <c:numFmt formatCode="General" sourceLinked="1"/>
        <c:tickLblPos val="nextTo"/>
        <c:crossAx val="79305344"/>
        <c:crosses val="autoZero"/>
        <c:crossBetween val="midCat"/>
      </c:valAx>
      <c:valAx>
        <c:axId val="79317632"/>
        <c:scaling>
          <c:orientation val="minMax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Oborine</a:t>
                </a:r>
              </a:p>
            </c:rich>
          </c:tx>
          <c:layout/>
        </c:title>
        <c:numFmt formatCode="General" sourceLinked="1"/>
        <c:tickLblPos val="nextTo"/>
        <c:crossAx val="79319808"/>
        <c:crosses val="max"/>
        <c:crossBetween val="midCat"/>
      </c:valAx>
      <c:valAx>
        <c:axId val="79319808"/>
        <c:scaling>
          <c:orientation val="minMax"/>
        </c:scaling>
        <c:delete val="1"/>
        <c:axPos val="b"/>
        <c:numFmt formatCode="General" sourceLinked="1"/>
        <c:tickLblPos val="nextTo"/>
        <c:crossAx val="79317632"/>
        <c:crosses val="autoZero"/>
        <c:crossBetween val="midCat"/>
      </c:valAx>
    </c:plotArea>
    <c:legend>
      <c:legendPos val="r"/>
      <c:layout/>
    </c:legend>
    <c:plotVisOnly val="1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hr-HR"/>
              <a:t>Proizvod/komadi</a:t>
            </a:r>
            <a:endParaRPr lang="en-US"/>
          </a:p>
        </c:rich>
      </c:tx>
    </c:title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'Zadatak 1'!$C$10</c:f>
              <c:strCache>
                <c:ptCount val="1"/>
                <c:pt idx="0">
                  <c:v>Komada</c:v>
                </c:pt>
              </c:strCache>
            </c:strRef>
          </c:tx>
          <c:explosion val="25"/>
          <c:dLbls>
            <c:dLblPos val="outEnd"/>
            <c:showPercent val="1"/>
            <c:showLeaderLines val="1"/>
          </c:dLbls>
          <c:cat>
            <c:strRef>
              <c:f>'Zadatak 1'!$B$11:$B$20</c:f>
              <c:strCache>
                <c:ptCount val="10"/>
                <c:pt idx="0">
                  <c:v>Čokolada</c:v>
                </c:pt>
                <c:pt idx="1">
                  <c:v>Majoneza</c:v>
                </c:pt>
                <c:pt idx="2">
                  <c:v>Olovka</c:v>
                </c:pt>
                <c:pt idx="3">
                  <c:v>Bilježnica</c:v>
                </c:pt>
                <c:pt idx="4">
                  <c:v>Papir</c:v>
                </c:pt>
                <c:pt idx="5">
                  <c:v>Televizor</c:v>
                </c:pt>
                <c:pt idx="6">
                  <c:v>Mobitel</c:v>
                </c:pt>
                <c:pt idx="7">
                  <c:v>Printer</c:v>
                </c:pt>
                <c:pt idx="8">
                  <c:v>Tipkovnica</c:v>
                </c:pt>
                <c:pt idx="9">
                  <c:v>HDD</c:v>
                </c:pt>
              </c:strCache>
            </c:strRef>
          </c:cat>
          <c:val>
            <c:numRef>
              <c:f>'Zadatak 1'!$C$11:$C$20</c:f>
              <c:numCache>
                <c:formatCode>General</c:formatCode>
                <c:ptCount val="10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9</c:v>
                </c:pt>
                <c:pt idx="6">
                  <c:v>6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</c:ser>
        <c:dLbls>
          <c:showVal val="1"/>
        </c:dLbls>
      </c:pie3DChart>
    </c:plotArea>
    <c:legend>
      <c:legendPos val="t"/>
    </c:legend>
    <c:plotVisOnly val="1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>
                <a:solidFill>
                  <a:schemeClr val="bg1"/>
                </a:solidFill>
              </a:defRPr>
            </a:pPr>
            <a:r>
              <a:rPr lang="hr-HR">
                <a:solidFill>
                  <a:schemeClr val="bg1"/>
                </a:solidFill>
              </a:rPr>
              <a:t>Proizvod/komadi</a:t>
            </a:r>
            <a:endParaRPr lang="en-US">
              <a:solidFill>
                <a:schemeClr val="bg1"/>
              </a:solidFill>
            </a:endParaRP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'Zadatak 1'!$C$10</c:f>
              <c:strCache>
                <c:ptCount val="1"/>
                <c:pt idx="0">
                  <c:v>Komada</c:v>
                </c:pt>
              </c:strCache>
            </c:strRef>
          </c:tx>
          <c:dLbls>
            <c:dLblPos val="b"/>
            <c:showVal val="1"/>
          </c:dLbls>
          <c:cat>
            <c:strRef>
              <c:f>'Zadatak 1'!$B$11:$B$20</c:f>
              <c:strCache>
                <c:ptCount val="10"/>
                <c:pt idx="0">
                  <c:v>Čokolada</c:v>
                </c:pt>
                <c:pt idx="1">
                  <c:v>Majoneza</c:v>
                </c:pt>
                <c:pt idx="2">
                  <c:v>Olovka</c:v>
                </c:pt>
                <c:pt idx="3">
                  <c:v>Bilježnica</c:v>
                </c:pt>
                <c:pt idx="4">
                  <c:v>Papir</c:v>
                </c:pt>
                <c:pt idx="5">
                  <c:v>Televizor</c:v>
                </c:pt>
                <c:pt idx="6">
                  <c:v>Mobitel</c:v>
                </c:pt>
                <c:pt idx="7">
                  <c:v>Printer</c:v>
                </c:pt>
                <c:pt idx="8">
                  <c:v>Tipkovnica</c:v>
                </c:pt>
                <c:pt idx="9">
                  <c:v>HDD</c:v>
                </c:pt>
              </c:strCache>
            </c:strRef>
          </c:cat>
          <c:val>
            <c:numRef>
              <c:f>'Zadatak 1'!$C$11:$C$20</c:f>
              <c:numCache>
                <c:formatCode>General</c:formatCode>
                <c:ptCount val="10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9</c:v>
                </c:pt>
                <c:pt idx="6">
                  <c:v>6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</c:ser>
        <c:dLbls>
          <c:showVal val="1"/>
        </c:dLbls>
        <c:marker val="1"/>
        <c:axId val="78171520"/>
        <c:axId val="78464512"/>
      </c:lineChart>
      <c:catAx>
        <c:axId val="78171520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hr-HR">
                    <a:solidFill>
                      <a:schemeClr val="bg1"/>
                    </a:solidFill>
                  </a:rPr>
                  <a:t>Proizvod</a:t>
                </a:r>
              </a:p>
            </c:rich>
          </c:tx>
        </c:title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sr-Latn-CS"/>
          </a:p>
        </c:txPr>
        <c:crossAx val="78464512"/>
        <c:crosses val="autoZero"/>
        <c:auto val="1"/>
        <c:lblAlgn val="ctr"/>
        <c:lblOffset val="100"/>
      </c:catAx>
      <c:valAx>
        <c:axId val="78464512"/>
        <c:scaling>
          <c:orientation val="minMax"/>
        </c:scaling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>
                    <a:solidFill>
                      <a:schemeClr val="bg1"/>
                    </a:solidFill>
                  </a:rPr>
                  <a:t>Komada</a:t>
                </a:r>
              </a:p>
            </c:rich>
          </c:tx>
        </c:title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sr-Latn-CS"/>
          </a:p>
        </c:txPr>
        <c:crossAx val="78171520"/>
        <c:crosses val="autoZero"/>
        <c:crossBetween val="between"/>
      </c:valAx>
    </c:plotArea>
    <c:legend>
      <c:legendPos val="r"/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sr-Latn-CS"/>
        </a:p>
      </c:txPr>
    </c:legend>
    <c:plotVisOnly val="1"/>
  </c:chart>
  <c:spPr>
    <a:solidFill>
      <a:schemeClr val="tx2"/>
    </a:solid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hr-HR"/>
              <a:t>Proizvod/komadi</a:t>
            </a:r>
            <a:endParaRPr lang="en-US"/>
          </a:p>
        </c:rich>
      </c:tx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'Zadatak 1'!$C$10</c:f>
              <c:strCache>
                <c:ptCount val="1"/>
                <c:pt idx="0">
                  <c:v>Komada</c:v>
                </c:pt>
              </c:strCache>
            </c:strRef>
          </c:tx>
          <c:cat>
            <c:strRef>
              <c:f>'Zadatak 1'!$B$11:$B$20</c:f>
              <c:strCache>
                <c:ptCount val="10"/>
                <c:pt idx="0">
                  <c:v>Čokolada</c:v>
                </c:pt>
                <c:pt idx="1">
                  <c:v>Majoneza</c:v>
                </c:pt>
                <c:pt idx="2">
                  <c:v>Olovka</c:v>
                </c:pt>
                <c:pt idx="3">
                  <c:v>Bilježnica</c:v>
                </c:pt>
                <c:pt idx="4">
                  <c:v>Papir</c:v>
                </c:pt>
                <c:pt idx="5">
                  <c:v>Televizor</c:v>
                </c:pt>
                <c:pt idx="6">
                  <c:v>Mobitel</c:v>
                </c:pt>
                <c:pt idx="7">
                  <c:v>Printer</c:v>
                </c:pt>
                <c:pt idx="8">
                  <c:v>Tipkovnica</c:v>
                </c:pt>
                <c:pt idx="9">
                  <c:v>HDD</c:v>
                </c:pt>
              </c:strCache>
            </c:strRef>
          </c:cat>
          <c:val>
            <c:numRef>
              <c:f>'Zadatak 1'!$C$11:$C$20</c:f>
              <c:numCache>
                <c:formatCode>General</c:formatCode>
                <c:ptCount val="10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9</c:v>
                </c:pt>
                <c:pt idx="6">
                  <c:v>6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</c:ser>
        <c:shape val="box"/>
        <c:axId val="78496512"/>
        <c:axId val="78498432"/>
        <c:axId val="0"/>
      </c:bar3DChart>
      <c:catAx>
        <c:axId val="78496512"/>
        <c:scaling>
          <c:orientation val="minMax"/>
        </c:scaling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r-HR"/>
                  <a:t>Proizvod</a:t>
                </a:r>
              </a:p>
            </c:rich>
          </c:tx>
          <c:layout>
            <c:manualLayout>
              <c:xMode val="edge"/>
              <c:yMode val="edge"/>
              <c:x val="1.015458619003423E-2"/>
              <c:y val="0.46501920593259188"/>
            </c:manualLayout>
          </c:layout>
        </c:title>
        <c:tickLblPos val="nextTo"/>
        <c:crossAx val="78498432"/>
        <c:crosses val="autoZero"/>
        <c:auto val="1"/>
        <c:lblAlgn val="ctr"/>
        <c:lblOffset val="100"/>
      </c:catAx>
      <c:valAx>
        <c:axId val="78498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Komada</a:t>
                </a:r>
              </a:p>
            </c:rich>
          </c:tx>
        </c:title>
        <c:numFmt formatCode="General" sourceLinked="1"/>
        <c:tickLblPos val="nextTo"/>
        <c:crossAx val="78496512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legend>
      <c:legendPos val="r"/>
    </c:legend>
    <c:plotVisOnly val="1"/>
  </c:chart>
  <c:spPr>
    <a:solidFill>
      <a:srgbClr val="92D050"/>
    </a:solid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hr-HR"/>
              <a:t>Godina/broj posjetitelja</a:t>
            </a:r>
            <a:endParaRPr lang="en-US"/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1"/>
          <c:order val="0"/>
          <c:tx>
            <c:strRef>
              <c:f>'Zadatak 2'!$C$9</c:f>
              <c:strCache>
                <c:ptCount val="1"/>
                <c:pt idx="0">
                  <c:v>Broj posjetitelja</c:v>
                </c:pt>
              </c:strCache>
            </c:strRef>
          </c:tx>
          <c:cat>
            <c:numRef>
              <c:f>'Zadatak 2'!$B$10:$B$17</c:f>
              <c:numCache>
                <c:formatCode>General</c:formatCode>
                <c:ptCount val="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</c:numCache>
            </c:numRef>
          </c:cat>
          <c:val>
            <c:numRef>
              <c:f>'Zadatak 2'!$C$10:$C$17</c:f>
              <c:numCache>
                <c:formatCode>General</c:formatCode>
                <c:ptCount val="8"/>
                <c:pt idx="0">
                  <c:v>125455</c:v>
                </c:pt>
                <c:pt idx="1">
                  <c:v>127499</c:v>
                </c:pt>
                <c:pt idx="2">
                  <c:v>135789</c:v>
                </c:pt>
                <c:pt idx="3">
                  <c:v>145551</c:v>
                </c:pt>
                <c:pt idx="4">
                  <c:v>152987</c:v>
                </c:pt>
                <c:pt idx="5">
                  <c:v>161155</c:v>
                </c:pt>
                <c:pt idx="6">
                  <c:v>169555</c:v>
                </c:pt>
                <c:pt idx="7">
                  <c:v>171254</c:v>
                </c:pt>
              </c:numCache>
            </c:numRef>
          </c:val>
        </c:ser>
        <c:shape val="box"/>
        <c:axId val="78840960"/>
        <c:axId val="78842880"/>
        <c:axId val="0"/>
      </c:bar3DChart>
      <c:catAx>
        <c:axId val="78840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Godina</a:t>
                </a:r>
              </a:p>
            </c:rich>
          </c:tx>
          <c:layout/>
        </c:title>
        <c:numFmt formatCode="General" sourceLinked="1"/>
        <c:tickLblPos val="nextTo"/>
        <c:crossAx val="78842880"/>
        <c:crosses val="autoZero"/>
        <c:auto val="1"/>
        <c:lblAlgn val="ctr"/>
        <c:lblOffset val="100"/>
      </c:catAx>
      <c:valAx>
        <c:axId val="788428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Posjetitelji</a:t>
                </a:r>
              </a:p>
            </c:rich>
          </c:tx>
          <c:layout/>
        </c:title>
        <c:numFmt formatCode="General" sourceLinked="1"/>
        <c:tickLblPos val="nextTo"/>
        <c:crossAx val="78840960"/>
        <c:crosses val="autoZero"/>
        <c:crossBetween val="between"/>
      </c:valAx>
      <c:dTable>
        <c:showHorzBorder val="1"/>
        <c:showVertBorder val="1"/>
        <c:showOutline val="1"/>
      </c:dTable>
    </c:plotArea>
    <c:legend>
      <c:legendPos val="t"/>
      <c:layout/>
    </c:legend>
    <c:plotVisOnly val="1"/>
  </c:chart>
  <c:spPr>
    <a:solidFill>
      <a:srgbClr val="92D050"/>
    </a:solid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hr-HR"/>
              <a:t>Godina/broj posjetitelja</a:t>
            </a:r>
            <a:endParaRPr lang="en-US"/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1"/>
          <c:order val="0"/>
          <c:tx>
            <c:strRef>
              <c:f>'Zadatak 2'!$C$9</c:f>
              <c:strCache>
                <c:ptCount val="1"/>
                <c:pt idx="0">
                  <c:v>Broj posjetitelja</c:v>
                </c:pt>
              </c:strCache>
            </c:strRef>
          </c:tx>
          <c:cat>
            <c:numRef>
              <c:f>'Zadatak 2'!$B$10:$B$17</c:f>
              <c:numCache>
                <c:formatCode>General</c:formatCode>
                <c:ptCount val="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</c:numCache>
            </c:numRef>
          </c:cat>
          <c:val>
            <c:numRef>
              <c:f>'Zadatak 2'!$C$10:$C$17</c:f>
              <c:numCache>
                <c:formatCode>General</c:formatCode>
                <c:ptCount val="8"/>
                <c:pt idx="0">
                  <c:v>125455</c:v>
                </c:pt>
                <c:pt idx="1">
                  <c:v>127499</c:v>
                </c:pt>
                <c:pt idx="2">
                  <c:v>135789</c:v>
                </c:pt>
                <c:pt idx="3">
                  <c:v>145551</c:v>
                </c:pt>
                <c:pt idx="4">
                  <c:v>152987</c:v>
                </c:pt>
                <c:pt idx="5">
                  <c:v>161155</c:v>
                </c:pt>
                <c:pt idx="6">
                  <c:v>169555</c:v>
                </c:pt>
                <c:pt idx="7">
                  <c:v>171254</c:v>
                </c:pt>
              </c:numCache>
            </c:numRef>
          </c:val>
        </c:ser>
        <c:shape val="box"/>
        <c:axId val="78881920"/>
        <c:axId val="78883840"/>
        <c:axId val="0"/>
      </c:bar3DChart>
      <c:catAx>
        <c:axId val="788819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Godina</a:t>
                </a:r>
              </a:p>
            </c:rich>
          </c:tx>
          <c:layout/>
        </c:title>
        <c:numFmt formatCode="General" sourceLinked="1"/>
        <c:tickLblPos val="nextTo"/>
        <c:crossAx val="78883840"/>
        <c:crosses val="autoZero"/>
        <c:auto val="1"/>
        <c:lblAlgn val="ctr"/>
        <c:lblOffset val="100"/>
      </c:catAx>
      <c:valAx>
        <c:axId val="7888384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Posjetitelji</a:t>
                </a:r>
              </a:p>
            </c:rich>
          </c:tx>
          <c:layout/>
        </c:title>
        <c:numFmt formatCode="General" sourceLinked="1"/>
        <c:tickLblPos val="nextTo"/>
        <c:crossAx val="78881920"/>
        <c:crosses val="autoZero"/>
        <c:crossBetween val="between"/>
      </c:valAx>
    </c:plotArea>
    <c:legend>
      <c:legendPos val="r"/>
      <c:layout/>
    </c:legend>
    <c:plotVisOnly val="1"/>
  </c:chart>
  <c:spPr>
    <a:solidFill>
      <a:schemeClr val="accent1"/>
    </a:solid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hr-HR"/>
              <a:t>Godina/broj posjetitelja</a:t>
            </a:r>
            <a:endParaRPr lang="en-US"/>
          </a:p>
        </c:rich>
      </c:tx>
      <c:layout/>
    </c:title>
    <c:plotArea>
      <c:layout/>
      <c:lineChart>
        <c:grouping val="standard"/>
        <c:ser>
          <c:idx val="1"/>
          <c:order val="0"/>
          <c:tx>
            <c:strRef>
              <c:f>'Zadatak 2'!$C$9</c:f>
              <c:strCache>
                <c:ptCount val="1"/>
                <c:pt idx="0">
                  <c:v>Broj posjetitelja</c:v>
                </c:pt>
              </c:strCache>
            </c:strRef>
          </c:tx>
          <c:cat>
            <c:numRef>
              <c:f>'Zadatak 2'!$B$10:$B$17</c:f>
              <c:numCache>
                <c:formatCode>General</c:formatCode>
                <c:ptCount val="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</c:numCache>
            </c:numRef>
          </c:cat>
          <c:val>
            <c:numRef>
              <c:f>'Zadatak 2'!$C$10:$C$17</c:f>
              <c:numCache>
                <c:formatCode>General</c:formatCode>
                <c:ptCount val="8"/>
                <c:pt idx="0">
                  <c:v>125455</c:v>
                </c:pt>
                <c:pt idx="1">
                  <c:v>127499</c:v>
                </c:pt>
                <c:pt idx="2">
                  <c:v>135789</c:v>
                </c:pt>
                <c:pt idx="3">
                  <c:v>145551</c:v>
                </c:pt>
                <c:pt idx="4">
                  <c:v>152987</c:v>
                </c:pt>
                <c:pt idx="5">
                  <c:v>161155</c:v>
                </c:pt>
                <c:pt idx="6">
                  <c:v>169555</c:v>
                </c:pt>
                <c:pt idx="7">
                  <c:v>171254</c:v>
                </c:pt>
              </c:numCache>
            </c:numRef>
          </c:val>
        </c:ser>
        <c:marker val="1"/>
        <c:axId val="78801920"/>
        <c:axId val="78812288"/>
      </c:lineChart>
      <c:catAx>
        <c:axId val="78801920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Godina</a:t>
                </a:r>
              </a:p>
            </c:rich>
          </c:tx>
          <c:layout/>
        </c:title>
        <c:numFmt formatCode="General" sourceLinked="1"/>
        <c:tickLblPos val="nextTo"/>
        <c:crossAx val="78812288"/>
        <c:crosses val="autoZero"/>
        <c:auto val="1"/>
        <c:lblAlgn val="ctr"/>
        <c:lblOffset val="100"/>
      </c:catAx>
      <c:valAx>
        <c:axId val="78812288"/>
        <c:scaling>
          <c:orientation val="minMax"/>
        </c:scaling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Broj posjetitelja</a:t>
                </a:r>
              </a:p>
            </c:rich>
          </c:tx>
          <c:layout/>
        </c:title>
        <c:numFmt formatCode="General" sourceLinked="1"/>
        <c:tickLblPos val="nextTo"/>
        <c:crossAx val="78801920"/>
        <c:crosses val="autoZero"/>
        <c:crossBetween val="between"/>
      </c:valAx>
    </c:plotArea>
    <c:legend>
      <c:legendPos val="r"/>
      <c:layout/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en-US"/>
              <a:t>Godina</a:t>
            </a:r>
            <a:r>
              <a:rPr lang="hr-HR"/>
              <a:t>/broj posjetitelja</a:t>
            </a:r>
            <a:endParaRPr lang="en-US"/>
          </a:p>
        </c:rich>
      </c:tx>
      <c:layout/>
    </c:title>
    <c:view3D>
      <c:rotX val="30"/>
      <c:perspective val="30"/>
    </c:view3D>
    <c:plotArea>
      <c:layout/>
      <c:pie3DChart>
        <c:varyColors val="1"/>
        <c:ser>
          <c:idx val="1"/>
          <c:order val="0"/>
          <c:tx>
            <c:strRef>
              <c:f>'Zadatak 2'!$C$9</c:f>
              <c:strCache>
                <c:ptCount val="1"/>
                <c:pt idx="0">
                  <c:v>Broj posjetitelja</c:v>
                </c:pt>
              </c:strCache>
            </c:strRef>
          </c:tx>
          <c:explosion val="25"/>
          <c:dLbls>
            <c:dLblPos val="outEnd"/>
            <c:showPercent val="1"/>
            <c:showLeaderLines val="1"/>
          </c:dLbls>
          <c:cat>
            <c:numRef>
              <c:f>'Zadatak 2'!$B$10:$B$17</c:f>
              <c:numCache>
                <c:formatCode>General</c:formatCode>
                <c:ptCount val="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</c:numCache>
            </c:numRef>
          </c:cat>
          <c:val>
            <c:numRef>
              <c:f>'Zadatak 2'!$C$10:$C$17</c:f>
              <c:numCache>
                <c:formatCode>General</c:formatCode>
                <c:ptCount val="8"/>
                <c:pt idx="0">
                  <c:v>125455</c:v>
                </c:pt>
                <c:pt idx="1">
                  <c:v>127499</c:v>
                </c:pt>
                <c:pt idx="2">
                  <c:v>135789</c:v>
                </c:pt>
                <c:pt idx="3">
                  <c:v>145551</c:v>
                </c:pt>
                <c:pt idx="4">
                  <c:v>152987</c:v>
                </c:pt>
                <c:pt idx="5">
                  <c:v>161155</c:v>
                </c:pt>
                <c:pt idx="6">
                  <c:v>169555</c:v>
                </c:pt>
                <c:pt idx="7">
                  <c:v>171254</c:v>
                </c:pt>
              </c:numCache>
            </c:numRef>
          </c:val>
        </c:ser>
        <c:dLbls>
          <c:showVal val="1"/>
        </c:dLbls>
      </c:pie3DChart>
    </c:plotArea>
    <c:legend>
      <c:legendPos val="b"/>
      <c:layout/>
      <c:txPr>
        <a:bodyPr/>
        <a:lstStyle/>
        <a:p>
          <a:pPr rtl="0">
            <a:defRPr/>
          </a:pPr>
          <a:endParaRPr lang="sr-Latn-CS"/>
        </a:p>
      </c:txPr>
    </c:legend>
    <c:plotVisOnly val="1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title>
      <c:tx>
        <c:rich>
          <a:bodyPr/>
          <a:lstStyle/>
          <a:p>
            <a:pPr>
              <a:defRPr/>
            </a:pPr>
            <a:r>
              <a:rPr lang="hr-HR"/>
              <a:t>Promet limuna po mjesecima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'Zadatak 3'!$A$5</c:f>
              <c:strCache>
                <c:ptCount val="1"/>
                <c:pt idx="0">
                  <c:v>Limun</c:v>
                </c:pt>
              </c:strCache>
            </c:strRef>
          </c:tx>
          <c:cat>
            <c:strRef>
              <c:f>'Zadatak 3'!$B$4:$G$4</c:f>
              <c:strCache>
                <c:ptCount val="6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</c:strCache>
            </c:strRef>
          </c:cat>
          <c:val>
            <c:numRef>
              <c:f>'Zadatak 3'!$B$5:$G$5</c:f>
              <c:numCache>
                <c:formatCode>General</c:formatCode>
                <c:ptCount val="6"/>
                <c:pt idx="0">
                  <c:v>199</c:v>
                </c:pt>
                <c:pt idx="1">
                  <c:v>192</c:v>
                </c:pt>
                <c:pt idx="2">
                  <c:v>225</c:v>
                </c:pt>
                <c:pt idx="3">
                  <c:v>211</c:v>
                </c:pt>
                <c:pt idx="4">
                  <c:v>235</c:v>
                </c:pt>
                <c:pt idx="5">
                  <c:v>244</c:v>
                </c:pt>
              </c:numCache>
            </c:numRef>
          </c:val>
        </c:ser>
        <c:axId val="79033856"/>
        <c:axId val="79035776"/>
      </c:barChart>
      <c:catAx>
        <c:axId val="79033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Mjeseci</a:t>
                </a:r>
              </a:p>
            </c:rich>
          </c:tx>
          <c:layout/>
        </c:title>
        <c:tickLblPos val="nextTo"/>
        <c:crossAx val="79035776"/>
        <c:crosses val="autoZero"/>
        <c:auto val="1"/>
        <c:lblAlgn val="ctr"/>
        <c:lblOffset val="100"/>
      </c:catAx>
      <c:valAx>
        <c:axId val="7903577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Promet</a:t>
                </a:r>
              </a:p>
            </c:rich>
          </c:tx>
          <c:layout/>
        </c:title>
        <c:numFmt formatCode="General" sourceLinked="1"/>
        <c:tickLblPos val="nextTo"/>
        <c:crossAx val="790338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chart" Target="../charts/chart6.xml"/><Relationship Id="rId7" Type="http://schemas.openxmlformats.org/officeDocument/2006/relationships/chart" Target="../charts/chart8.xml"/><Relationship Id="rId2" Type="http://schemas.openxmlformats.org/officeDocument/2006/relationships/image" Target="../media/image7.png"/><Relationship Id="rId1" Type="http://schemas.openxmlformats.org/officeDocument/2006/relationships/chart" Target="../charts/chart5.xml"/><Relationship Id="rId6" Type="http://schemas.openxmlformats.org/officeDocument/2006/relationships/image" Target="../media/image9.png"/><Relationship Id="rId5" Type="http://schemas.openxmlformats.org/officeDocument/2006/relationships/chart" Target="../charts/chart7.xml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4.png"/><Relationship Id="rId1" Type="http://schemas.openxmlformats.org/officeDocument/2006/relationships/chart" Target="../charts/chart12.xml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219075</xdr:colOff>
      <xdr:row>0</xdr:row>
      <xdr:rowOff>133350</xdr:rowOff>
    </xdr:from>
    <xdr:to>
      <xdr:col>5</xdr:col>
      <xdr:colOff>428625</xdr:colOff>
      <xdr:row>8</xdr:row>
      <xdr:rowOff>38100</xdr:rowOff>
    </xdr:to>
    <xdr:sp macro="" textlink="">
      <xdr:nvSpPr>
        <xdr:cNvPr id="2" name="Text Box 3"/>
        <xdr:cNvSpPr txBox="1">
          <a:spLocks noChangeArrowheads="1"/>
        </xdr:cNvSpPr>
      </xdr:nvSpPr>
      <xdr:spPr bwMode="auto">
        <a:xfrm>
          <a:off x="1333500" y="133350"/>
          <a:ext cx="3124200" cy="1200150"/>
        </a:xfrm>
        <a:prstGeom prst="rect">
          <a:avLst/>
        </a:prstGeom>
        <a:solidFill>
          <a:schemeClr val="bg2"/>
        </a:solidFill>
        <a:ln w="3810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hr-HR" sz="1200" b="1" i="0" u="sng" strike="noStrike">
              <a:solidFill>
                <a:schemeClr val="tx2"/>
              </a:solidFill>
              <a:latin typeface="+mn-lt"/>
              <a:cs typeface="Arial"/>
            </a:rPr>
            <a:t>Zadatak 1</a:t>
          </a:r>
          <a:endParaRPr lang="hr-HR" sz="1200" b="1" i="0" strike="noStrike">
            <a:solidFill>
              <a:schemeClr val="tx2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hr-HR" sz="1200" b="0" i="1" strike="noStrike">
              <a:solidFill>
                <a:sysClr val="windowText" lastClr="000000"/>
              </a:solidFill>
              <a:latin typeface="+mn-lt"/>
              <a:cs typeface="Arial"/>
            </a:rPr>
            <a:t>1.U</a:t>
          </a:r>
          <a:r>
            <a:rPr lang="hr-HR" sz="1200" b="0" i="1" strike="noStrike" baseline="0">
              <a:solidFill>
                <a:sysClr val="windowText" lastClr="000000"/>
              </a:solidFill>
              <a:latin typeface="+mn-lt"/>
              <a:cs typeface="Arial"/>
            </a:rPr>
            <a:t> tablici izračunati podatke koji nedostaju</a:t>
          </a:r>
        </a:p>
        <a:p>
          <a:pPr algn="ctr" rtl="0">
            <a:defRPr sz="1000"/>
          </a:pPr>
          <a:r>
            <a:rPr lang="hr-HR" sz="1200" b="0" i="1" strike="noStrike" baseline="0">
              <a:solidFill>
                <a:sysClr val="windowText" lastClr="000000"/>
              </a:solidFill>
              <a:latin typeface="+mn-lt"/>
              <a:cs typeface="Arial"/>
            </a:rPr>
            <a:t>2.Izraditi grafikon </a:t>
          </a:r>
          <a:r>
            <a:rPr lang="hr-HR" sz="1200" b="1" i="1" strike="noStrike" baseline="0">
              <a:solidFill>
                <a:sysClr val="windowText" lastClr="000000"/>
              </a:solidFill>
              <a:latin typeface="+mn-lt"/>
              <a:cs typeface="Arial"/>
            </a:rPr>
            <a:t>proizvod/komadi-stupčasti</a:t>
          </a:r>
          <a:endParaRPr lang="hr-HR" sz="1200" b="0" i="0" strike="noStrike" baseline="0">
            <a:solidFill>
              <a:sysClr val="windowText" lastClr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hr-HR" sz="1200" b="0" i="1" strike="noStrike" baseline="0">
              <a:solidFill>
                <a:sysClr val="windowText" lastClr="000000"/>
              </a:solidFill>
              <a:latin typeface="+mn-lt"/>
              <a:cs typeface="Arial"/>
            </a:rPr>
            <a:t>3.Izraditi grafikon </a:t>
          </a:r>
          <a:r>
            <a:rPr lang="hr-HR" sz="1200" b="1" i="1" strike="noStrike" baseline="0">
              <a:solidFill>
                <a:sysClr val="windowText" lastClr="000000"/>
              </a:solidFill>
              <a:latin typeface="+mn-lt"/>
              <a:cs typeface="Arial"/>
            </a:rPr>
            <a:t>proizvod/komadi-linijski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i="1" strike="noStrike" baseline="0">
              <a:solidFill>
                <a:sysClr val="windowText" lastClr="000000"/>
              </a:solidFill>
              <a:latin typeface="+mn-lt"/>
              <a:cs typeface="Arial"/>
            </a:rPr>
            <a:t>4.</a:t>
          </a:r>
          <a:r>
            <a:rPr lang="hr-HR" sz="1200" b="0" i="1" baseline="0">
              <a:latin typeface="+mn-lt"/>
              <a:ea typeface="+mn-ea"/>
              <a:cs typeface="+mn-cs"/>
            </a:rPr>
            <a:t>Izraditi grafikon </a:t>
          </a:r>
          <a:r>
            <a:rPr lang="hr-HR" sz="1200" b="1" i="1" baseline="0">
              <a:latin typeface="+mn-lt"/>
              <a:ea typeface="+mn-ea"/>
              <a:cs typeface="+mn-cs"/>
            </a:rPr>
            <a:t>proizvod/komadi-trakasti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i="1" baseline="0">
              <a:latin typeface="+mn-lt"/>
              <a:ea typeface="+mn-ea"/>
              <a:cs typeface="+mn-cs"/>
            </a:rPr>
            <a:t>5.Izraditi grafikon </a:t>
          </a:r>
          <a:r>
            <a:rPr lang="hr-HR" sz="1200" b="1" i="1" baseline="0">
              <a:latin typeface="+mn-lt"/>
              <a:ea typeface="+mn-ea"/>
              <a:cs typeface="+mn-cs"/>
            </a:rPr>
            <a:t>proizvod/komadi-tortni</a:t>
          </a:r>
          <a:endParaRPr lang="hr-HR" sz="1200">
            <a:latin typeface="+mn-lt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/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19048</xdr:colOff>
      <xdr:row>22</xdr:row>
      <xdr:rowOff>19050</xdr:rowOff>
    </xdr:from>
    <xdr:to>
      <xdr:col>8</xdr:col>
      <xdr:colOff>828674</xdr:colOff>
      <xdr:row>44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87</xdr:row>
      <xdr:rowOff>9524</xdr:rowOff>
    </xdr:from>
    <xdr:to>
      <xdr:col>9</xdr:col>
      <xdr:colOff>9524</xdr:colOff>
      <xdr:row>105</xdr:row>
      <xdr:rowOff>152399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180975</xdr:colOff>
      <xdr:row>22</xdr:row>
      <xdr:rowOff>19050</xdr:rowOff>
    </xdr:from>
    <xdr:to>
      <xdr:col>21</xdr:col>
      <xdr:colOff>381000</xdr:colOff>
      <xdr:row>45</xdr:row>
      <xdr:rowOff>19050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39100" y="4114800"/>
          <a:ext cx="7515225" cy="37242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180975</xdr:colOff>
      <xdr:row>87</xdr:row>
      <xdr:rowOff>0</xdr:rowOff>
    </xdr:from>
    <xdr:to>
      <xdr:col>21</xdr:col>
      <xdr:colOff>390525</xdr:colOff>
      <xdr:row>106</xdr:row>
      <xdr:rowOff>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39100" y="14620875"/>
          <a:ext cx="7524750" cy="30765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19050</xdr:colOff>
      <xdr:row>47</xdr:row>
      <xdr:rowOff>9525</xdr:rowOff>
    </xdr:from>
    <xdr:to>
      <xdr:col>9</xdr:col>
      <xdr:colOff>9525</xdr:colOff>
      <xdr:row>66</xdr:row>
      <xdr:rowOff>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180975</xdr:colOff>
      <xdr:row>47</xdr:row>
      <xdr:rowOff>0</xdr:rowOff>
    </xdr:from>
    <xdr:to>
      <xdr:col>21</xdr:col>
      <xdr:colOff>400050</xdr:colOff>
      <xdr:row>66</xdr:row>
      <xdr:rowOff>19050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039100" y="8143875"/>
          <a:ext cx="7534275" cy="30956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9524</xdr:colOff>
      <xdr:row>67</xdr:row>
      <xdr:rowOff>19049</xdr:rowOff>
    </xdr:from>
    <xdr:to>
      <xdr:col>9</xdr:col>
      <xdr:colOff>9524</xdr:colOff>
      <xdr:row>85</xdr:row>
      <xdr:rowOff>104774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180975</xdr:colOff>
      <xdr:row>67</xdr:row>
      <xdr:rowOff>19050</xdr:rowOff>
    </xdr:from>
    <xdr:to>
      <xdr:col>21</xdr:col>
      <xdr:colOff>409575</xdr:colOff>
      <xdr:row>85</xdr:row>
      <xdr:rowOff>133350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039100" y="11401425"/>
          <a:ext cx="7543800" cy="30289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28574</xdr:colOff>
      <xdr:row>0</xdr:row>
      <xdr:rowOff>85725</xdr:rowOff>
    </xdr:from>
    <xdr:to>
      <xdr:col>8</xdr:col>
      <xdr:colOff>76199</xdr:colOff>
      <xdr:row>6</xdr:row>
      <xdr:rowOff>142875</xdr:rowOff>
    </xdr:to>
    <xdr:sp macro="" textlink="">
      <xdr:nvSpPr>
        <xdr:cNvPr id="2" name="Text Box 3"/>
        <xdr:cNvSpPr txBox="1">
          <a:spLocks noChangeArrowheads="1"/>
        </xdr:cNvSpPr>
      </xdr:nvSpPr>
      <xdr:spPr bwMode="auto">
        <a:xfrm>
          <a:off x="1247774" y="85725"/>
          <a:ext cx="4333875" cy="1200150"/>
        </a:xfrm>
        <a:prstGeom prst="rect">
          <a:avLst/>
        </a:prstGeom>
        <a:solidFill>
          <a:schemeClr val="bg2"/>
        </a:solidFill>
        <a:ln w="3810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hr-HR" sz="1200" b="1" i="0" u="sng" strike="noStrike">
              <a:solidFill>
                <a:schemeClr val="tx2"/>
              </a:solidFill>
              <a:latin typeface="+mn-lt"/>
              <a:cs typeface="Arial"/>
            </a:rPr>
            <a:t>Zadatak 2</a:t>
          </a:r>
          <a:endParaRPr lang="hr-HR" sz="1200" b="1" i="0" strike="noStrike">
            <a:solidFill>
              <a:schemeClr val="tx2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hr-HR" sz="1200" b="0" i="1" strike="noStrike">
              <a:solidFill>
                <a:sysClr val="windowText" lastClr="000000"/>
              </a:solidFill>
              <a:latin typeface="+mn-lt"/>
              <a:cs typeface="Arial"/>
            </a:rPr>
            <a:t>1.Izračunati</a:t>
          </a:r>
          <a:r>
            <a:rPr lang="hr-HR" sz="1200" b="0" i="1" strike="noStrike" baseline="0">
              <a:solidFill>
                <a:sysClr val="windowText" lastClr="000000"/>
              </a:solidFill>
              <a:latin typeface="+mn-lt"/>
              <a:cs typeface="Arial"/>
            </a:rPr>
            <a:t> tražene podatke</a:t>
          </a:r>
        </a:p>
        <a:p>
          <a:pPr algn="ctr" rtl="0">
            <a:defRPr sz="1000"/>
          </a:pPr>
          <a:r>
            <a:rPr lang="hr-HR" sz="1200" b="0" i="1" strike="noStrike" baseline="0">
              <a:solidFill>
                <a:sysClr val="windowText" lastClr="000000"/>
              </a:solidFill>
              <a:latin typeface="+mn-lt"/>
              <a:cs typeface="Arial"/>
            </a:rPr>
            <a:t>2.Napraviti grafikon </a:t>
          </a:r>
          <a:r>
            <a:rPr lang="hr-HR" sz="1200" b="1" i="1" strike="noStrike" baseline="0">
              <a:solidFill>
                <a:sysClr val="windowText" lastClr="000000"/>
              </a:solidFill>
              <a:latin typeface="+mn-lt"/>
              <a:cs typeface="Arial"/>
            </a:rPr>
            <a:t>broj posjetitelja/godina-stupčasti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i="1" baseline="0">
              <a:latin typeface="+mn-lt"/>
              <a:ea typeface="+mn-ea"/>
              <a:cs typeface="+mn-cs"/>
            </a:rPr>
            <a:t>3.Napraviti grafikon </a:t>
          </a:r>
          <a:r>
            <a:rPr lang="hr-HR" sz="1200" b="1" i="1" baseline="0">
              <a:latin typeface="+mn-lt"/>
              <a:ea typeface="+mn-ea"/>
              <a:cs typeface="+mn-cs"/>
            </a:rPr>
            <a:t>broj posjetitelja/godina-trakasti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i="1" baseline="0">
              <a:latin typeface="+mn-lt"/>
              <a:ea typeface="+mn-ea"/>
              <a:cs typeface="+mn-cs"/>
            </a:rPr>
            <a:t>3.Napraviti grafikon </a:t>
          </a:r>
          <a:r>
            <a:rPr lang="hr-HR" sz="1200" b="1" i="1" baseline="0">
              <a:latin typeface="+mn-lt"/>
              <a:ea typeface="+mn-ea"/>
              <a:cs typeface="+mn-cs"/>
            </a:rPr>
            <a:t>broj posjetitelja/godina-linijski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i="1" baseline="0">
              <a:latin typeface="+mn-lt"/>
              <a:ea typeface="+mn-ea"/>
              <a:cs typeface="+mn-cs"/>
            </a:rPr>
            <a:t>3.Napraviti grafikon </a:t>
          </a:r>
          <a:r>
            <a:rPr lang="hr-HR" sz="1200" b="1" i="1" baseline="0">
              <a:latin typeface="+mn-lt"/>
              <a:ea typeface="+mn-ea"/>
              <a:cs typeface="+mn-cs"/>
            </a:rPr>
            <a:t>broj posjetitelja/godina-tortni</a:t>
          </a:r>
          <a:endParaRPr lang="hr-HR" sz="1200" b="1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00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/>
        </a:p>
        <a:p>
          <a:pPr algn="ctr" rtl="0">
            <a:defRPr sz="1000"/>
          </a:pPr>
          <a:endParaRPr lang="hr-HR" sz="1200" b="0" i="1" strike="noStrike" baseline="0">
            <a:solidFill>
              <a:sysClr val="windowText" lastClr="000000"/>
            </a:solidFill>
            <a:latin typeface="+mn-lt"/>
            <a:cs typeface="Arial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/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19049</xdr:colOff>
      <xdr:row>19</xdr:row>
      <xdr:rowOff>0</xdr:rowOff>
    </xdr:from>
    <xdr:to>
      <xdr:col>9</xdr:col>
      <xdr:colOff>504824</xdr:colOff>
      <xdr:row>33</xdr:row>
      <xdr:rowOff>114300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123825</xdr:colOff>
      <xdr:row>18</xdr:row>
      <xdr:rowOff>180975</xdr:rowOff>
    </xdr:from>
    <xdr:to>
      <xdr:col>20</xdr:col>
      <xdr:colOff>47625</xdr:colOff>
      <xdr:row>33</xdr:row>
      <xdr:rowOff>133350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48475" y="3609975"/>
          <a:ext cx="6019800" cy="28098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</xdr:row>
      <xdr:rowOff>190499</xdr:rowOff>
    </xdr:from>
    <xdr:to>
      <xdr:col>9</xdr:col>
      <xdr:colOff>476250</xdr:colOff>
      <xdr:row>49</xdr:row>
      <xdr:rowOff>142874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114300</xdr:colOff>
      <xdr:row>34</xdr:row>
      <xdr:rowOff>180975</xdr:rowOff>
    </xdr:from>
    <xdr:to>
      <xdr:col>20</xdr:col>
      <xdr:colOff>28575</xdr:colOff>
      <xdr:row>49</xdr:row>
      <xdr:rowOff>161925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838950" y="6657975"/>
          <a:ext cx="6010275" cy="2838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609599</xdr:colOff>
      <xdr:row>51</xdr:row>
      <xdr:rowOff>9524</xdr:rowOff>
    </xdr:from>
    <xdr:to>
      <xdr:col>9</xdr:col>
      <xdr:colOff>466724</xdr:colOff>
      <xdr:row>66</xdr:row>
      <xdr:rowOff>76199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104775</xdr:colOff>
      <xdr:row>51</xdr:row>
      <xdr:rowOff>0</xdr:rowOff>
    </xdr:from>
    <xdr:to>
      <xdr:col>20</xdr:col>
      <xdr:colOff>9525</xdr:colOff>
      <xdr:row>66</xdr:row>
      <xdr:rowOff>95250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829425" y="9715500"/>
          <a:ext cx="6000750" cy="2952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9525</xdr:colOff>
      <xdr:row>68</xdr:row>
      <xdr:rowOff>9525</xdr:rowOff>
    </xdr:from>
    <xdr:to>
      <xdr:col>9</xdr:col>
      <xdr:colOff>466725</xdr:colOff>
      <xdr:row>83</xdr:row>
      <xdr:rowOff>66675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10</xdr:col>
      <xdr:colOff>85725</xdr:colOff>
      <xdr:row>67</xdr:row>
      <xdr:rowOff>180975</xdr:rowOff>
    </xdr:from>
    <xdr:to>
      <xdr:col>19</xdr:col>
      <xdr:colOff>590550</xdr:colOff>
      <xdr:row>83</xdr:row>
      <xdr:rowOff>76200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810375" y="12944475"/>
          <a:ext cx="5991225" cy="29432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47625</xdr:colOff>
      <xdr:row>1</xdr:row>
      <xdr:rowOff>38100</xdr:rowOff>
    </xdr:from>
    <xdr:to>
      <xdr:col>15</xdr:col>
      <xdr:colOff>114300</xdr:colOff>
      <xdr:row>6</xdr:row>
      <xdr:rowOff>104775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6362700" y="209550"/>
          <a:ext cx="4724400" cy="1047750"/>
        </a:xfrm>
        <a:prstGeom prst="rect">
          <a:avLst/>
        </a:prstGeom>
        <a:solidFill>
          <a:schemeClr val="bg2"/>
        </a:solidFill>
        <a:ln w="3810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hr-HR" sz="1200" b="1" i="0" u="sng" strike="noStrike">
              <a:solidFill>
                <a:schemeClr val="tx2"/>
              </a:solidFill>
              <a:latin typeface="+mn-lt"/>
              <a:cs typeface="Arial"/>
            </a:rPr>
            <a:t>Zadatak 3</a:t>
          </a:r>
          <a:endParaRPr lang="hr-HR" sz="1200" b="1" i="0" strike="noStrike">
            <a:solidFill>
              <a:schemeClr val="tx2"/>
            </a:solidFill>
            <a:latin typeface="+mn-lt"/>
            <a:cs typeface="Arial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>
              <a:latin typeface="+mn-lt"/>
              <a:ea typeface="+mn-ea"/>
              <a:cs typeface="+mn-cs"/>
            </a:rPr>
            <a:t>1.Kopirati grafikon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>
              <a:latin typeface="+mn-lt"/>
              <a:ea typeface="+mn-ea"/>
              <a:cs typeface="+mn-cs"/>
            </a:rPr>
            <a:t>2.Kopirani grafikon pretvoriti iz stupčastog oblika u tortni (exploded 3D)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>
              <a:latin typeface="+mn-lt"/>
              <a:ea typeface="+mn-ea"/>
              <a:cs typeface="+mn-cs"/>
            </a:rPr>
            <a:t>3.Na novokreirani</a:t>
          </a:r>
          <a:r>
            <a:rPr lang="hr-HR" sz="1200" baseline="0">
              <a:latin typeface="+mn-lt"/>
              <a:ea typeface="+mn-ea"/>
              <a:cs typeface="+mn-cs"/>
            </a:rPr>
            <a:t> tortni grafikon dodati postotne vrijednosti prometa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aseline="0">
              <a:latin typeface="+mn-lt"/>
              <a:ea typeface="+mn-ea"/>
              <a:cs typeface="+mn-cs"/>
            </a:rPr>
            <a:t>4.Napraviti grafikon </a:t>
          </a:r>
          <a:r>
            <a:rPr lang="hr-HR" sz="1200" b="1" baseline="0">
              <a:latin typeface="+mn-lt"/>
              <a:ea typeface="+mn-ea"/>
              <a:cs typeface="+mn-cs"/>
            </a:rPr>
            <a:t>Ukupni promet po mjesecima (koristiti red UKUPNO)</a:t>
          </a:r>
          <a:endParaRPr lang="hr-HR" sz="1200" b="1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/>
        </a:p>
        <a:p>
          <a:pPr algn="ctr" rtl="0">
            <a:defRPr sz="1000"/>
          </a:pPr>
          <a:endParaRPr lang="hr-HR" sz="1200" b="0" i="1" strike="noStrike" baseline="0">
            <a:solidFill>
              <a:sysClr val="windowText" lastClr="000000"/>
            </a:solidFill>
            <a:latin typeface="+mn-lt"/>
            <a:cs typeface="Arial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/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28575</xdr:colOff>
      <xdr:row>12</xdr:row>
      <xdr:rowOff>19050</xdr:rowOff>
    </xdr:from>
    <xdr:to>
      <xdr:col>8</xdr:col>
      <xdr:colOff>9525</xdr:colOff>
      <xdr:row>28</xdr:row>
      <xdr:rowOff>104775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7</xdr:col>
      <xdr:colOff>914400</xdr:colOff>
      <xdr:row>46</xdr:row>
      <xdr:rowOff>152400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9525</xdr:colOff>
      <xdr:row>29</xdr:row>
      <xdr:rowOff>152400</xdr:rowOff>
    </xdr:from>
    <xdr:to>
      <xdr:col>14</xdr:col>
      <xdr:colOff>533400</xdr:colOff>
      <xdr:row>46</xdr:row>
      <xdr:rowOff>142875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9525</xdr:colOff>
      <xdr:row>12</xdr:row>
      <xdr:rowOff>0</xdr:rowOff>
    </xdr:from>
    <xdr:to>
      <xdr:col>14</xdr:col>
      <xdr:colOff>561975</xdr:colOff>
      <xdr:row>28</xdr:row>
      <xdr:rowOff>114300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324600" y="2247900"/>
          <a:ext cx="4600575" cy="27717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12</xdr:row>
      <xdr:rowOff>9525</xdr:rowOff>
    </xdr:from>
    <xdr:to>
      <xdr:col>7</xdr:col>
      <xdr:colOff>276225</xdr:colOff>
      <xdr:row>26</xdr:row>
      <xdr:rowOff>85725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38100</xdr:colOff>
      <xdr:row>1</xdr:row>
      <xdr:rowOff>38100</xdr:rowOff>
    </xdr:from>
    <xdr:to>
      <xdr:col>14</xdr:col>
      <xdr:colOff>495300</xdr:colOff>
      <xdr:row>4</xdr:row>
      <xdr:rowOff>152400</xdr:rowOff>
    </xdr:to>
    <xdr:sp macro="" textlink="">
      <xdr:nvSpPr>
        <xdr:cNvPr id="9" name="Text Box 3"/>
        <xdr:cNvSpPr txBox="1">
          <a:spLocks noChangeArrowheads="1"/>
        </xdr:cNvSpPr>
      </xdr:nvSpPr>
      <xdr:spPr bwMode="auto">
        <a:xfrm>
          <a:off x="5105400" y="238125"/>
          <a:ext cx="4724400" cy="714375"/>
        </a:xfrm>
        <a:prstGeom prst="rect">
          <a:avLst/>
        </a:prstGeom>
        <a:solidFill>
          <a:schemeClr val="bg2"/>
        </a:solidFill>
        <a:ln w="3810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hr-HR" sz="1200" b="1" i="0" u="sng" strike="noStrike">
              <a:solidFill>
                <a:schemeClr val="tx2"/>
              </a:solidFill>
              <a:latin typeface="+mn-lt"/>
              <a:cs typeface="Arial"/>
            </a:rPr>
            <a:t>Zadatak 4</a:t>
          </a:r>
          <a:endParaRPr lang="hr-HR" sz="1200" b="1" i="0" strike="noStrike">
            <a:solidFill>
              <a:schemeClr val="tx2"/>
            </a:solidFill>
            <a:latin typeface="+mn-lt"/>
            <a:cs typeface="Arial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>
              <a:latin typeface="+mn-lt"/>
              <a:ea typeface="+mn-ea"/>
              <a:cs typeface="+mn-cs"/>
            </a:rPr>
            <a:t>1.Izraditi</a:t>
          </a:r>
          <a:r>
            <a:rPr lang="hr-HR" sz="1200" baseline="0">
              <a:latin typeface="+mn-lt"/>
              <a:ea typeface="+mn-ea"/>
              <a:cs typeface="+mn-cs"/>
            </a:rPr>
            <a:t> grafikon </a:t>
          </a:r>
          <a:r>
            <a:rPr lang="hr-HR" sz="1200" b="1" baseline="0">
              <a:latin typeface="+mn-lt"/>
              <a:ea typeface="+mn-ea"/>
              <a:cs typeface="+mn-cs"/>
            </a:rPr>
            <a:t>godišnji vodostaj/oborine-linijski</a:t>
          </a:r>
          <a:endParaRPr lang="hr-HR" sz="1200" b="0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baseline="0">
              <a:latin typeface="+mn-lt"/>
              <a:ea typeface="+mn-ea"/>
              <a:cs typeface="+mn-cs"/>
            </a:rPr>
            <a:t>2.Izraditi grafikon </a:t>
          </a:r>
          <a:r>
            <a:rPr lang="hr-HR" sz="1200" b="1" baseline="0">
              <a:latin typeface="+mn-lt"/>
              <a:ea typeface="+mn-ea"/>
              <a:cs typeface="+mn-cs"/>
            </a:rPr>
            <a:t>godišnji vodostaj/oborine-raspršen</a:t>
          </a:r>
          <a:r>
            <a:rPr lang="hr-HR" sz="1200" b="0" baseline="0">
              <a:latin typeface="+mn-lt"/>
              <a:ea typeface="+mn-ea"/>
              <a:cs typeface="+mn-cs"/>
            </a:rPr>
            <a:t>i</a:t>
          </a:r>
          <a:endParaRPr lang="hr-HR" sz="1200" b="1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 b="1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/>
        </a:p>
        <a:p>
          <a:pPr algn="ctr" rtl="0">
            <a:defRPr sz="1000"/>
          </a:pPr>
          <a:endParaRPr lang="hr-HR" sz="1200" b="0" i="1" strike="noStrike" baseline="0">
            <a:solidFill>
              <a:sysClr val="windowText" lastClr="000000"/>
            </a:solidFill>
            <a:latin typeface="+mn-lt"/>
            <a:cs typeface="Arial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/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7</xdr:col>
      <xdr:colOff>419100</xdr:colOff>
      <xdr:row>12</xdr:row>
      <xdr:rowOff>0</xdr:rowOff>
    </xdr:from>
    <xdr:to>
      <xdr:col>15</xdr:col>
      <xdr:colOff>142875</xdr:colOff>
      <xdr:row>26</xdr:row>
      <xdr:rowOff>104775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86400" y="2381250"/>
          <a:ext cx="4600575" cy="27717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9525</xdr:colOff>
      <xdr:row>27</xdr:row>
      <xdr:rowOff>152400</xdr:rowOff>
    </xdr:from>
    <xdr:to>
      <xdr:col>7</xdr:col>
      <xdr:colOff>266700</xdr:colOff>
      <xdr:row>42</xdr:row>
      <xdr:rowOff>38100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438150</xdr:colOff>
      <xdr:row>27</xdr:row>
      <xdr:rowOff>152400</xdr:rowOff>
    </xdr:from>
    <xdr:to>
      <xdr:col>15</xdr:col>
      <xdr:colOff>161925</xdr:colOff>
      <xdr:row>42</xdr:row>
      <xdr:rowOff>66675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505450" y="5391150"/>
          <a:ext cx="4600575" cy="27717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28576</xdr:colOff>
      <xdr:row>2</xdr:row>
      <xdr:rowOff>28574</xdr:rowOff>
    </xdr:from>
    <xdr:to>
      <xdr:col>10</xdr:col>
      <xdr:colOff>180976</xdr:colOff>
      <xdr:row>26</xdr:row>
      <xdr:rowOff>104775</xdr:rowOff>
    </xdr:to>
    <xdr:sp macro="" textlink="">
      <xdr:nvSpPr>
        <xdr:cNvPr id="2" name="Text Box 3"/>
        <xdr:cNvSpPr txBox="1">
          <a:spLocks noChangeArrowheads="1"/>
        </xdr:cNvSpPr>
      </xdr:nvSpPr>
      <xdr:spPr bwMode="auto">
        <a:xfrm>
          <a:off x="4714876" y="219074"/>
          <a:ext cx="2590800" cy="3124201"/>
        </a:xfrm>
        <a:prstGeom prst="rect">
          <a:avLst/>
        </a:prstGeom>
        <a:solidFill>
          <a:schemeClr val="bg2"/>
        </a:solidFill>
        <a:ln w="3810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hr-HR" sz="1200" b="1" i="0" u="sng" strike="noStrike">
              <a:solidFill>
                <a:schemeClr val="tx2"/>
              </a:solidFill>
              <a:latin typeface="+mn-lt"/>
              <a:cs typeface="Arial"/>
            </a:rPr>
            <a:t>Zadatak 5</a:t>
          </a:r>
          <a:endParaRPr lang="hr-HR" sz="1200" b="1" i="0" strike="noStrike">
            <a:solidFill>
              <a:schemeClr val="tx2"/>
            </a:solidFill>
            <a:latin typeface="+mn-lt"/>
            <a:cs typeface="Arial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>
              <a:latin typeface="+mn-lt"/>
              <a:ea typeface="+mn-ea"/>
              <a:cs typeface="+mn-cs"/>
            </a:rPr>
            <a:t>1.Izračunati vrijednost</a:t>
          </a:r>
          <a:r>
            <a:rPr lang="hr-HR" sz="1200" baseline="0">
              <a:latin typeface="+mn-lt"/>
              <a:ea typeface="+mn-ea"/>
              <a:cs typeface="+mn-cs"/>
            </a:rPr>
            <a:t> poreza (0,25*Cijena)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baseline="0">
              <a:latin typeface="+mn-lt"/>
              <a:ea typeface="+mn-ea"/>
              <a:cs typeface="+mn-cs"/>
            </a:rPr>
            <a:t>2.Izračunati ukupnu cijenu (Cijena+porez)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baseline="0">
              <a:latin typeface="+mn-lt"/>
              <a:ea typeface="+mn-ea"/>
              <a:cs typeface="+mn-cs"/>
            </a:rPr>
            <a:t>3.Izračunajte podatke ispod ovog okvira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baseline="0">
              <a:latin typeface="+mn-lt"/>
              <a:ea typeface="+mn-ea"/>
              <a:cs typeface="+mn-cs"/>
            </a:rPr>
            <a:t>4.Promijenite orijentaciju stranice u pejzaž (landscape)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baseline="0">
              <a:latin typeface="+mn-lt"/>
              <a:ea typeface="+mn-ea"/>
              <a:cs typeface="+mn-cs"/>
            </a:rPr>
            <a:t>5.Filtrirajte sadržaj tablice tako da se prikazuju samo podaci sljedećih proizvođača: Audi,Ford,Kia,Mazda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baseline="0">
              <a:latin typeface="+mn-lt"/>
              <a:ea typeface="+mn-ea"/>
              <a:cs typeface="+mn-cs"/>
            </a:rPr>
            <a:t>6.Neka se prvi red tablice prikazuje na svakoj stranici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baseline="0">
              <a:latin typeface="+mn-lt"/>
              <a:ea typeface="+mn-ea"/>
              <a:cs typeface="+mn-cs"/>
            </a:rPr>
            <a:t>7.U zaglavlje dodajte broj stranice, a u podnožje datum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hr-HR" sz="1200" b="0" baseline="0">
              <a:latin typeface="+mn-lt"/>
              <a:ea typeface="+mn-ea"/>
              <a:cs typeface="+mn-cs"/>
            </a:rPr>
            <a:t>8.Zamrznite prvi red tablice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 b="0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 b="0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 b="0" baseline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 b="0">
            <a:latin typeface="+mn-lt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/>
        </a:p>
        <a:p>
          <a:pPr algn="ctr" rtl="0">
            <a:defRPr sz="1000"/>
          </a:pPr>
          <a:endParaRPr lang="hr-HR" sz="1200" b="0" i="1" strike="noStrike" baseline="0">
            <a:solidFill>
              <a:sysClr val="windowText" lastClr="000000"/>
            </a:solidFill>
            <a:latin typeface="+mn-lt"/>
            <a:cs typeface="Arial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hr-HR" sz="1200"/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hr-HR" sz="12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__vesna/___ecdl_tecaj/moduli/modul2/modul2/datoteke_M-2/Podac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ASTAVA_2010_11\3u_2010_zad\_2_polugodi&#353;te_2010\excel_internet\excel_internet1\nastava_pisacic\TEST%20Brodomasinci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mena"/>
      <sheetName val="Kružno"/>
      <sheetName val="Provjera"/>
      <sheetName val="Uvjetno"/>
      <sheetName val="K.popis"/>
      <sheetName val="P1995"/>
      <sheetName val="P1996"/>
      <sheetName val="P1997"/>
      <sheetName val="PUkupno"/>
      <sheetName val="Pregled"/>
      <sheetName val="Baza"/>
      <sheetName val="Veze"/>
      <sheetName val="Bilanca"/>
      <sheetName val="Rješenje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Broj</v>
          </cell>
          <cell r="B1" t="str">
            <v>Datum</v>
          </cell>
          <cell r="C1" t="str">
            <v>Marka</v>
          </cell>
          <cell r="D1" t="str">
            <v>Km</v>
          </cell>
          <cell r="E1" t="str">
            <v>Radovi</v>
          </cell>
          <cell r="F1" t="str">
            <v>Iznos</v>
          </cell>
        </row>
        <row r="2">
          <cell r="A2">
            <v>1</v>
          </cell>
          <cell r="B2">
            <v>37626</v>
          </cell>
          <cell r="C2" t="str">
            <v>Audi</v>
          </cell>
          <cell r="D2">
            <v>19000</v>
          </cell>
          <cell r="E2" t="str">
            <v>M</v>
          </cell>
          <cell r="F2">
            <v>365.4</v>
          </cell>
        </row>
        <row r="3">
          <cell r="A3">
            <v>2</v>
          </cell>
          <cell r="B3">
            <v>37626</v>
          </cell>
          <cell r="C3" t="str">
            <v>VW</v>
          </cell>
          <cell r="D3">
            <v>25846</v>
          </cell>
          <cell r="E3" t="str">
            <v>L</v>
          </cell>
          <cell r="F3">
            <v>404.84</v>
          </cell>
        </row>
        <row r="4">
          <cell r="A4">
            <v>3</v>
          </cell>
          <cell r="B4">
            <v>37626</v>
          </cell>
          <cell r="C4" t="str">
            <v>VW</v>
          </cell>
          <cell r="D4">
            <v>8045</v>
          </cell>
          <cell r="E4" t="str">
            <v>E</v>
          </cell>
          <cell r="F4">
            <v>345.84</v>
          </cell>
        </row>
        <row r="5">
          <cell r="A5">
            <v>4</v>
          </cell>
          <cell r="B5">
            <v>37628</v>
          </cell>
          <cell r="C5" t="str">
            <v>Audi</v>
          </cell>
          <cell r="D5">
            <v>182000</v>
          </cell>
          <cell r="E5" t="str">
            <v>M</v>
          </cell>
          <cell r="F5">
            <v>2892.77</v>
          </cell>
        </row>
        <row r="6">
          <cell r="A6">
            <v>5</v>
          </cell>
          <cell r="B6">
            <v>37628</v>
          </cell>
          <cell r="C6" t="str">
            <v>VW</v>
          </cell>
          <cell r="D6">
            <v>248000</v>
          </cell>
          <cell r="E6" t="str">
            <v>M</v>
          </cell>
          <cell r="F6">
            <v>533.53</v>
          </cell>
        </row>
        <row r="7">
          <cell r="A7">
            <v>6</v>
          </cell>
          <cell r="B7">
            <v>37628</v>
          </cell>
          <cell r="C7" t="str">
            <v>VW</v>
          </cell>
          <cell r="D7">
            <v>3746</v>
          </cell>
          <cell r="E7" t="str">
            <v>M</v>
          </cell>
          <cell r="F7">
            <v>279.24</v>
          </cell>
        </row>
        <row r="8">
          <cell r="A8">
            <v>7</v>
          </cell>
          <cell r="B8">
            <v>37628</v>
          </cell>
          <cell r="C8" t="str">
            <v>Audi</v>
          </cell>
          <cell r="D8">
            <v>240000</v>
          </cell>
          <cell r="E8" t="str">
            <v>M</v>
          </cell>
          <cell r="F8">
            <v>363.48</v>
          </cell>
        </row>
        <row r="9">
          <cell r="A9">
            <v>8</v>
          </cell>
          <cell r="B9">
            <v>37628</v>
          </cell>
          <cell r="C9" t="str">
            <v>Audi</v>
          </cell>
          <cell r="D9">
            <v>47207</v>
          </cell>
          <cell r="E9" t="str">
            <v>L</v>
          </cell>
          <cell r="F9">
            <v>2844.13</v>
          </cell>
        </row>
        <row r="10">
          <cell r="A10">
            <v>9</v>
          </cell>
          <cell r="B10">
            <v>37629</v>
          </cell>
          <cell r="C10" t="str">
            <v>VW</v>
          </cell>
          <cell r="D10">
            <v>94700</v>
          </cell>
          <cell r="E10" t="str">
            <v>L</v>
          </cell>
          <cell r="F10">
            <v>1921.59</v>
          </cell>
        </row>
        <row r="11">
          <cell r="A11">
            <v>10</v>
          </cell>
          <cell r="B11">
            <v>37629</v>
          </cell>
          <cell r="C11" t="str">
            <v>Audi</v>
          </cell>
          <cell r="D11">
            <v>159763</v>
          </cell>
          <cell r="E11" t="str">
            <v>E</v>
          </cell>
          <cell r="F11">
            <v>5055.55</v>
          </cell>
        </row>
        <row r="12">
          <cell r="A12">
            <v>11</v>
          </cell>
          <cell r="B12">
            <v>37629</v>
          </cell>
          <cell r="C12" t="str">
            <v>VW</v>
          </cell>
          <cell r="D12">
            <v>1600</v>
          </cell>
          <cell r="E12" t="str">
            <v>S</v>
          </cell>
          <cell r="F12">
            <v>187.07</v>
          </cell>
        </row>
        <row r="13">
          <cell r="A13">
            <v>12</v>
          </cell>
          <cell r="B13">
            <v>37629</v>
          </cell>
          <cell r="C13" t="str">
            <v>Audi</v>
          </cell>
          <cell r="D13">
            <v>47000</v>
          </cell>
          <cell r="E13" t="str">
            <v>E</v>
          </cell>
          <cell r="F13">
            <v>676.84</v>
          </cell>
        </row>
        <row r="14">
          <cell r="A14">
            <v>13</v>
          </cell>
          <cell r="B14">
            <v>37630</v>
          </cell>
          <cell r="C14" t="str">
            <v>VW</v>
          </cell>
          <cell r="D14">
            <v>112500</v>
          </cell>
          <cell r="E14" t="str">
            <v>S</v>
          </cell>
          <cell r="F14">
            <v>1141.21</v>
          </cell>
        </row>
        <row r="15">
          <cell r="A15">
            <v>14</v>
          </cell>
          <cell r="B15">
            <v>37633</v>
          </cell>
          <cell r="C15" t="str">
            <v>VW</v>
          </cell>
          <cell r="D15">
            <v>58000</v>
          </cell>
          <cell r="E15" t="str">
            <v>E</v>
          </cell>
          <cell r="F15">
            <v>1781.4</v>
          </cell>
        </row>
        <row r="16">
          <cell r="A16">
            <v>15</v>
          </cell>
          <cell r="B16">
            <v>37633</v>
          </cell>
          <cell r="C16" t="str">
            <v>Rover</v>
          </cell>
          <cell r="D16">
            <v>15000</v>
          </cell>
          <cell r="E16" t="str">
            <v>L</v>
          </cell>
          <cell r="F16">
            <v>455.29</v>
          </cell>
        </row>
        <row r="17">
          <cell r="A17">
            <v>16</v>
          </cell>
          <cell r="B17">
            <v>37633</v>
          </cell>
          <cell r="C17" t="str">
            <v>VW</v>
          </cell>
          <cell r="D17">
            <v>76000</v>
          </cell>
          <cell r="E17" t="str">
            <v>M</v>
          </cell>
          <cell r="F17">
            <v>706.93</v>
          </cell>
        </row>
        <row r="18">
          <cell r="A18">
            <v>17</v>
          </cell>
          <cell r="B18">
            <v>37634</v>
          </cell>
          <cell r="C18" t="str">
            <v>Rover</v>
          </cell>
          <cell r="D18">
            <v>30590</v>
          </cell>
          <cell r="E18" t="str">
            <v>S</v>
          </cell>
          <cell r="F18">
            <v>966.09</v>
          </cell>
        </row>
        <row r="19">
          <cell r="A19">
            <v>18</v>
          </cell>
          <cell r="B19">
            <v>37634</v>
          </cell>
          <cell r="C19" t="str">
            <v>Audi</v>
          </cell>
          <cell r="D19">
            <v>125000</v>
          </cell>
          <cell r="E19" t="str">
            <v>E</v>
          </cell>
          <cell r="F19">
            <v>697.66</v>
          </cell>
        </row>
        <row r="20">
          <cell r="A20">
            <v>19</v>
          </cell>
          <cell r="B20">
            <v>37649</v>
          </cell>
          <cell r="C20" t="str">
            <v>Audi</v>
          </cell>
          <cell r="D20">
            <v>67900</v>
          </cell>
          <cell r="E20" t="str">
            <v>L</v>
          </cell>
          <cell r="F20">
            <v>2999.52</v>
          </cell>
        </row>
        <row r="21">
          <cell r="A21">
            <v>20</v>
          </cell>
          <cell r="B21">
            <v>37634</v>
          </cell>
          <cell r="C21" t="str">
            <v>Rover</v>
          </cell>
          <cell r="D21">
            <v>1550</v>
          </cell>
          <cell r="E21" t="str">
            <v>M</v>
          </cell>
          <cell r="F21">
            <v>377.49</v>
          </cell>
        </row>
        <row r="22">
          <cell r="A22">
            <v>21</v>
          </cell>
          <cell r="B22">
            <v>37634</v>
          </cell>
          <cell r="C22" t="str">
            <v>Audi</v>
          </cell>
          <cell r="D22">
            <v>46800</v>
          </cell>
          <cell r="E22" t="str">
            <v>S</v>
          </cell>
          <cell r="F22">
            <v>870.04</v>
          </cell>
        </row>
        <row r="23">
          <cell r="A23">
            <v>22</v>
          </cell>
          <cell r="B23">
            <v>37634</v>
          </cell>
          <cell r="C23" t="str">
            <v>VW</v>
          </cell>
          <cell r="D23">
            <v>60000</v>
          </cell>
          <cell r="E23" t="str">
            <v>S</v>
          </cell>
          <cell r="F23">
            <v>1107.1300000000001</v>
          </cell>
        </row>
        <row r="24">
          <cell r="A24">
            <v>23</v>
          </cell>
          <cell r="B24">
            <v>37634</v>
          </cell>
          <cell r="C24" t="str">
            <v>VW</v>
          </cell>
          <cell r="D24">
            <v>2800</v>
          </cell>
          <cell r="E24" t="str">
            <v>S</v>
          </cell>
          <cell r="F24">
            <v>404.84</v>
          </cell>
        </row>
        <row r="25">
          <cell r="A25">
            <v>24</v>
          </cell>
          <cell r="B25">
            <v>37634</v>
          </cell>
          <cell r="C25" t="str">
            <v>Rover</v>
          </cell>
          <cell r="D25">
            <v>1480</v>
          </cell>
          <cell r="E25" t="str">
            <v>E</v>
          </cell>
          <cell r="F25">
            <v>295.04000000000002</v>
          </cell>
        </row>
        <row r="26">
          <cell r="A26">
            <v>25</v>
          </cell>
          <cell r="B26">
            <v>37629</v>
          </cell>
          <cell r="C26" t="str">
            <v>Rover</v>
          </cell>
          <cell r="D26">
            <v>1960</v>
          </cell>
          <cell r="E26" t="str">
            <v>E</v>
          </cell>
          <cell r="F26">
            <v>342.14</v>
          </cell>
        </row>
        <row r="27">
          <cell r="A27">
            <v>26</v>
          </cell>
          <cell r="B27">
            <v>37629</v>
          </cell>
          <cell r="C27" t="str">
            <v>Rover</v>
          </cell>
          <cell r="D27">
            <v>43800</v>
          </cell>
          <cell r="E27" t="str">
            <v>M</v>
          </cell>
          <cell r="F27">
            <v>342.14</v>
          </cell>
        </row>
        <row r="28">
          <cell r="A28">
            <v>27</v>
          </cell>
          <cell r="B28">
            <v>37634</v>
          </cell>
          <cell r="C28" t="str">
            <v>Rover</v>
          </cell>
          <cell r="D28">
            <v>1500</v>
          </cell>
          <cell r="E28" t="str">
            <v>M</v>
          </cell>
          <cell r="F28">
            <v>318.49</v>
          </cell>
        </row>
        <row r="29">
          <cell r="A29">
            <v>28</v>
          </cell>
          <cell r="B29">
            <v>37634</v>
          </cell>
          <cell r="C29" t="str">
            <v>VW</v>
          </cell>
          <cell r="D29">
            <v>14065</v>
          </cell>
          <cell r="E29" t="str">
            <v>L</v>
          </cell>
          <cell r="F29">
            <v>17351.71</v>
          </cell>
        </row>
        <row r="30">
          <cell r="A30">
            <v>29</v>
          </cell>
          <cell r="B30">
            <v>37634</v>
          </cell>
          <cell r="C30" t="str">
            <v>VW</v>
          </cell>
          <cell r="D30">
            <v>3000</v>
          </cell>
          <cell r="E30" t="str">
            <v>S</v>
          </cell>
          <cell r="F30">
            <v>295.04000000000002</v>
          </cell>
        </row>
        <row r="31">
          <cell r="A31">
            <v>30</v>
          </cell>
          <cell r="B31">
            <v>37623</v>
          </cell>
          <cell r="C31" t="str">
            <v>VW</v>
          </cell>
          <cell r="D31">
            <v>36000</v>
          </cell>
          <cell r="E31" t="str">
            <v>E</v>
          </cell>
          <cell r="F31">
            <v>8583.14</v>
          </cell>
        </row>
        <row r="32">
          <cell r="A32">
            <v>31</v>
          </cell>
          <cell r="B32">
            <v>37635</v>
          </cell>
          <cell r="C32" t="str">
            <v>VW</v>
          </cell>
          <cell r="D32">
            <v>2500</v>
          </cell>
          <cell r="E32" t="str">
            <v>M</v>
          </cell>
          <cell r="F32">
            <v>1110.27</v>
          </cell>
        </row>
        <row r="33">
          <cell r="A33">
            <v>32</v>
          </cell>
          <cell r="B33">
            <v>37635</v>
          </cell>
          <cell r="C33" t="str">
            <v>VW</v>
          </cell>
          <cell r="D33">
            <v>116079</v>
          </cell>
          <cell r="E33" t="str">
            <v>L</v>
          </cell>
          <cell r="F33">
            <v>1048.3699999999999</v>
          </cell>
        </row>
        <row r="34">
          <cell r="A34">
            <v>33</v>
          </cell>
          <cell r="B34">
            <v>37651</v>
          </cell>
          <cell r="C34" t="str">
            <v>Audi</v>
          </cell>
          <cell r="D34">
            <v>112000</v>
          </cell>
          <cell r="E34" t="str">
            <v>S</v>
          </cell>
          <cell r="F34">
            <v>439.22</v>
          </cell>
        </row>
        <row r="35">
          <cell r="A35">
            <v>34</v>
          </cell>
          <cell r="B35">
            <v>37651</v>
          </cell>
          <cell r="C35" t="str">
            <v>Rover</v>
          </cell>
          <cell r="D35">
            <v>9000</v>
          </cell>
          <cell r="E35" t="str">
            <v>E</v>
          </cell>
          <cell r="F35">
            <v>186.98</v>
          </cell>
        </row>
        <row r="36">
          <cell r="A36">
            <v>35</v>
          </cell>
          <cell r="B36">
            <v>37651</v>
          </cell>
          <cell r="C36" t="str">
            <v>VW</v>
          </cell>
          <cell r="D36">
            <v>9451</v>
          </cell>
          <cell r="E36" t="str">
            <v>M</v>
          </cell>
          <cell r="F36">
            <v>1448.31</v>
          </cell>
        </row>
        <row r="37">
          <cell r="A37">
            <v>36</v>
          </cell>
          <cell r="B37">
            <v>37651</v>
          </cell>
          <cell r="C37" t="str">
            <v>Audi</v>
          </cell>
          <cell r="D37">
            <v>2612</v>
          </cell>
          <cell r="E37" t="str">
            <v>L</v>
          </cell>
          <cell r="F37">
            <v>412.79</v>
          </cell>
        </row>
        <row r="38">
          <cell r="A38">
            <v>37</v>
          </cell>
          <cell r="B38">
            <v>37654</v>
          </cell>
          <cell r="C38" t="str">
            <v>VW</v>
          </cell>
          <cell r="D38">
            <v>60000</v>
          </cell>
          <cell r="E38" t="str">
            <v>L</v>
          </cell>
          <cell r="F38">
            <v>1138.3800000000001</v>
          </cell>
        </row>
        <row r="39">
          <cell r="A39">
            <v>38</v>
          </cell>
          <cell r="B39">
            <v>37654</v>
          </cell>
          <cell r="C39" t="str">
            <v>VW</v>
          </cell>
          <cell r="D39">
            <v>15150</v>
          </cell>
          <cell r="E39" t="str">
            <v>L</v>
          </cell>
          <cell r="F39">
            <v>1087.43</v>
          </cell>
        </row>
        <row r="40">
          <cell r="A40">
            <v>39</v>
          </cell>
          <cell r="B40">
            <v>37726</v>
          </cell>
          <cell r="C40" t="str">
            <v>VW</v>
          </cell>
          <cell r="D40">
            <v>16000</v>
          </cell>
          <cell r="E40" t="str">
            <v>L</v>
          </cell>
          <cell r="F40">
            <v>5641.31</v>
          </cell>
        </row>
        <row r="41">
          <cell r="A41">
            <v>40</v>
          </cell>
          <cell r="B41">
            <v>37654</v>
          </cell>
          <cell r="C41" t="str">
            <v>VW</v>
          </cell>
          <cell r="D41">
            <v>7116</v>
          </cell>
          <cell r="E41" t="str">
            <v>M</v>
          </cell>
          <cell r="F41">
            <v>94.09</v>
          </cell>
        </row>
        <row r="42">
          <cell r="A42">
            <v>41</v>
          </cell>
          <cell r="B42">
            <v>37654</v>
          </cell>
          <cell r="C42" t="str">
            <v>VW</v>
          </cell>
          <cell r="D42">
            <v>237854</v>
          </cell>
          <cell r="E42" t="str">
            <v>S</v>
          </cell>
          <cell r="F42">
            <v>1859.46</v>
          </cell>
        </row>
        <row r="43">
          <cell r="A43">
            <v>42</v>
          </cell>
          <cell r="B43">
            <v>37656</v>
          </cell>
          <cell r="C43" t="str">
            <v>VW</v>
          </cell>
          <cell r="D43">
            <v>38500</v>
          </cell>
          <cell r="E43" t="str">
            <v>S</v>
          </cell>
          <cell r="F43">
            <v>649.66999999999996</v>
          </cell>
        </row>
        <row r="44">
          <cell r="A44">
            <v>43</v>
          </cell>
          <cell r="B44">
            <v>37656</v>
          </cell>
          <cell r="C44" t="str">
            <v>VW</v>
          </cell>
          <cell r="D44">
            <v>117000</v>
          </cell>
          <cell r="E44" t="str">
            <v>E</v>
          </cell>
          <cell r="F44">
            <v>920.42</v>
          </cell>
        </row>
        <row r="45">
          <cell r="A45">
            <v>44</v>
          </cell>
          <cell r="B45">
            <v>37656</v>
          </cell>
          <cell r="C45" t="str">
            <v>Rover</v>
          </cell>
          <cell r="D45">
            <v>7500</v>
          </cell>
          <cell r="E45" t="str">
            <v>S</v>
          </cell>
          <cell r="F45">
            <v>424.78</v>
          </cell>
        </row>
        <row r="46">
          <cell r="A46">
            <v>45</v>
          </cell>
          <cell r="B46">
            <v>37656</v>
          </cell>
          <cell r="C46" t="str">
            <v>VW</v>
          </cell>
          <cell r="D46">
            <v>9250</v>
          </cell>
          <cell r="E46" t="str">
            <v>E</v>
          </cell>
          <cell r="F46">
            <v>400.34</v>
          </cell>
        </row>
        <row r="47">
          <cell r="A47">
            <v>46</v>
          </cell>
          <cell r="B47">
            <v>37656</v>
          </cell>
          <cell r="C47" t="str">
            <v>VW</v>
          </cell>
          <cell r="D47">
            <v>7550</v>
          </cell>
          <cell r="E47" t="str">
            <v>E</v>
          </cell>
          <cell r="F47">
            <v>341.34</v>
          </cell>
        </row>
        <row r="48">
          <cell r="A48">
            <v>47</v>
          </cell>
          <cell r="B48">
            <v>37656</v>
          </cell>
          <cell r="C48" t="str">
            <v>VW</v>
          </cell>
          <cell r="D48">
            <v>30335</v>
          </cell>
          <cell r="E48" t="str">
            <v>E</v>
          </cell>
          <cell r="F48">
            <v>1011.18</v>
          </cell>
        </row>
        <row r="49">
          <cell r="A49">
            <v>48</v>
          </cell>
          <cell r="B49">
            <v>37656</v>
          </cell>
          <cell r="C49" t="str">
            <v>VW</v>
          </cell>
          <cell r="D49">
            <v>229941</v>
          </cell>
          <cell r="E49" t="str">
            <v>M</v>
          </cell>
          <cell r="F49">
            <v>2059.15</v>
          </cell>
        </row>
        <row r="50">
          <cell r="A50">
            <v>49</v>
          </cell>
          <cell r="B50">
            <v>37656</v>
          </cell>
          <cell r="C50" t="str">
            <v>VW</v>
          </cell>
          <cell r="D50">
            <v>6000</v>
          </cell>
          <cell r="E50" t="str">
            <v>M</v>
          </cell>
          <cell r="F50">
            <v>280.87</v>
          </cell>
        </row>
        <row r="51">
          <cell r="A51">
            <v>50</v>
          </cell>
          <cell r="B51">
            <v>37656</v>
          </cell>
          <cell r="C51" t="str">
            <v>Audi</v>
          </cell>
          <cell r="D51">
            <v>6700</v>
          </cell>
          <cell r="E51" t="str">
            <v>L</v>
          </cell>
          <cell r="F51">
            <v>590.29</v>
          </cell>
        </row>
        <row r="52">
          <cell r="A52">
            <v>51</v>
          </cell>
          <cell r="B52">
            <v>37656</v>
          </cell>
          <cell r="C52" t="str">
            <v>Audi</v>
          </cell>
          <cell r="D52">
            <v>224477</v>
          </cell>
          <cell r="E52" t="str">
            <v>L</v>
          </cell>
          <cell r="F52">
            <v>142.11000000000001</v>
          </cell>
        </row>
        <row r="53">
          <cell r="A53">
            <v>52</v>
          </cell>
          <cell r="B53">
            <v>37658</v>
          </cell>
          <cell r="C53" t="str">
            <v>VW</v>
          </cell>
          <cell r="D53">
            <v>14890</v>
          </cell>
          <cell r="E53" t="str">
            <v>S</v>
          </cell>
          <cell r="F53">
            <v>635.78</v>
          </cell>
        </row>
        <row r="54">
          <cell r="A54">
            <v>53</v>
          </cell>
          <cell r="B54">
            <v>37658</v>
          </cell>
          <cell r="C54" t="str">
            <v>Audi</v>
          </cell>
          <cell r="D54">
            <v>52500</v>
          </cell>
          <cell r="E54" t="str">
            <v>S</v>
          </cell>
          <cell r="F54">
            <v>1396.49</v>
          </cell>
        </row>
        <row r="55">
          <cell r="A55">
            <v>54</v>
          </cell>
          <cell r="B55">
            <v>37658</v>
          </cell>
          <cell r="C55" t="str">
            <v>Audi</v>
          </cell>
          <cell r="D55">
            <v>29800</v>
          </cell>
          <cell r="E55" t="str">
            <v>E</v>
          </cell>
          <cell r="F55">
            <v>1818.76</v>
          </cell>
        </row>
        <row r="56">
          <cell r="A56">
            <v>55</v>
          </cell>
          <cell r="B56">
            <v>37658</v>
          </cell>
          <cell r="C56" t="str">
            <v>VW</v>
          </cell>
          <cell r="D56">
            <v>22500</v>
          </cell>
          <cell r="E56" t="str">
            <v>E</v>
          </cell>
          <cell r="F56">
            <v>257.99</v>
          </cell>
        </row>
        <row r="57">
          <cell r="A57">
            <v>56</v>
          </cell>
          <cell r="B57">
            <v>37658</v>
          </cell>
          <cell r="C57" t="str">
            <v>VW</v>
          </cell>
          <cell r="D57">
            <v>18200</v>
          </cell>
          <cell r="E57" t="str">
            <v>S</v>
          </cell>
          <cell r="F57">
            <v>423.69</v>
          </cell>
        </row>
        <row r="58">
          <cell r="A58">
            <v>57</v>
          </cell>
          <cell r="B58">
            <v>37658</v>
          </cell>
          <cell r="C58" t="str">
            <v>VW</v>
          </cell>
          <cell r="D58">
            <v>14065</v>
          </cell>
          <cell r="E58" t="str">
            <v>S</v>
          </cell>
          <cell r="F58">
            <v>177.84</v>
          </cell>
        </row>
        <row r="59">
          <cell r="A59">
            <v>58</v>
          </cell>
          <cell r="B59">
            <v>37659</v>
          </cell>
          <cell r="C59" t="str">
            <v>VW</v>
          </cell>
          <cell r="D59">
            <v>31000</v>
          </cell>
          <cell r="E59" t="str">
            <v>S</v>
          </cell>
          <cell r="F59">
            <v>1646.41</v>
          </cell>
        </row>
        <row r="60">
          <cell r="A60">
            <v>59</v>
          </cell>
          <cell r="B60">
            <v>37659</v>
          </cell>
          <cell r="C60" t="str">
            <v>Rover</v>
          </cell>
          <cell r="D60">
            <v>8800</v>
          </cell>
          <cell r="E60" t="str">
            <v>E</v>
          </cell>
          <cell r="F60">
            <v>365.78</v>
          </cell>
        </row>
        <row r="61">
          <cell r="A61">
            <v>60</v>
          </cell>
          <cell r="B61">
            <v>37659</v>
          </cell>
          <cell r="C61" t="str">
            <v>VW</v>
          </cell>
          <cell r="D61">
            <v>45100</v>
          </cell>
          <cell r="E61" t="str">
            <v>M</v>
          </cell>
          <cell r="F61">
            <v>653.16999999999996</v>
          </cell>
        </row>
        <row r="62">
          <cell r="A62">
            <v>61</v>
          </cell>
          <cell r="B62">
            <v>37659</v>
          </cell>
          <cell r="C62" t="str">
            <v>VW</v>
          </cell>
          <cell r="D62">
            <v>7060</v>
          </cell>
          <cell r="E62" t="str">
            <v>M</v>
          </cell>
          <cell r="F62">
            <v>411.37</v>
          </cell>
        </row>
        <row r="63">
          <cell r="A63">
            <v>62</v>
          </cell>
          <cell r="B63">
            <v>37691</v>
          </cell>
          <cell r="C63" t="str">
            <v>Audi</v>
          </cell>
          <cell r="D63">
            <v>36000</v>
          </cell>
          <cell r="E63" t="str">
            <v>L</v>
          </cell>
          <cell r="F63">
            <v>743.44</v>
          </cell>
        </row>
        <row r="64">
          <cell r="A64">
            <v>63</v>
          </cell>
          <cell r="B64">
            <v>37659</v>
          </cell>
          <cell r="C64" t="str">
            <v>VW</v>
          </cell>
          <cell r="D64">
            <v>2183</v>
          </cell>
          <cell r="E64" t="str">
            <v>L</v>
          </cell>
          <cell r="F64">
            <v>632.71</v>
          </cell>
        </row>
        <row r="65">
          <cell r="A65">
            <v>64</v>
          </cell>
          <cell r="B65">
            <v>37661</v>
          </cell>
          <cell r="C65" t="str">
            <v>VW</v>
          </cell>
          <cell r="D65">
            <v>250000</v>
          </cell>
          <cell r="E65" t="str">
            <v>M</v>
          </cell>
          <cell r="F65">
            <v>653.54999999999995</v>
          </cell>
        </row>
        <row r="66">
          <cell r="A66">
            <v>65</v>
          </cell>
          <cell r="B66">
            <v>37661</v>
          </cell>
          <cell r="C66" t="str">
            <v>VW</v>
          </cell>
          <cell r="D66">
            <v>23000</v>
          </cell>
          <cell r="E66" t="str">
            <v>M</v>
          </cell>
          <cell r="F66">
            <v>548.55999999999995</v>
          </cell>
        </row>
        <row r="67">
          <cell r="A67">
            <v>66</v>
          </cell>
          <cell r="B67">
            <v>37661</v>
          </cell>
          <cell r="C67" t="str">
            <v>VW</v>
          </cell>
          <cell r="D67">
            <v>60400</v>
          </cell>
          <cell r="E67" t="str">
            <v>S</v>
          </cell>
          <cell r="F67">
            <v>302.27999999999997</v>
          </cell>
        </row>
        <row r="68">
          <cell r="A68">
            <v>67</v>
          </cell>
          <cell r="B68">
            <v>37661</v>
          </cell>
          <cell r="C68" t="str">
            <v>Audi</v>
          </cell>
          <cell r="D68">
            <v>137000</v>
          </cell>
          <cell r="E68" t="str">
            <v>S</v>
          </cell>
          <cell r="F68">
            <v>2505.34</v>
          </cell>
        </row>
        <row r="69">
          <cell r="A69">
            <v>68</v>
          </cell>
          <cell r="B69">
            <v>37661</v>
          </cell>
          <cell r="C69" t="str">
            <v>VW</v>
          </cell>
          <cell r="D69">
            <v>14900</v>
          </cell>
          <cell r="E69" t="str">
            <v>E</v>
          </cell>
          <cell r="F69">
            <v>359.37</v>
          </cell>
        </row>
        <row r="70">
          <cell r="A70">
            <v>69</v>
          </cell>
          <cell r="B70">
            <v>37661</v>
          </cell>
          <cell r="C70" t="str">
            <v>VW</v>
          </cell>
          <cell r="D70">
            <v>1800</v>
          </cell>
          <cell r="E70" t="str">
            <v>E</v>
          </cell>
          <cell r="F70">
            <v>394.8</v>
          </cell>
        </row>
        <row r="71">
          <cell r="A71">
            <v>70</v>
          </cell>
          <cell r="B71">
            <v>37661</v>
          </cell>
          <cell r="C71" t="str">
            <v>VW</v>
          </cell>
          <cell r="D71">
            <v>7800</v>
          </cell>
          <cell r="E71" t="str">
            <v>M</v>
          </cell>
          <cell r="F71">
            <v>226.11</v>
          </cell>
        </row>
        <row r="72">
          <cell r="A72">
            <v>71</v>
          </cell>
          <cell r="B72">
            <v>37661</v>
          </cell>
          <cell r="C72" t="str">
            <v>VW</v>
          </cell>
          <cell r="D72">
            <v>9200</v>
          </cell>
          <cell r="E72" t="str">
            <v>M</v>
          </cell>
          <cell r="F72">
            <v>298.74</v>
          </cell>
        </row>
        <row r="73">
          <cell r="A73">
            <v>72</v>
          </cell>
          <cell r="B73">
            <v>37662</v>
          </cell>
          <cell r="C73" t="str">
            <v>Rover</v>
          </cell>
          <cell r="D73">
            <v>1485</v>
          </cell>
          <cell r="E73" t="str">
            <v>L</v>
          </cell>
          <cell r="F73">
            <v>322.88</v>
          </cell>
        </row>
        <row r="74">
          <cell r="A74">
            <v>73</v>
          </cell>
          <cell r="B74">
            <v>37679</v>
          </cell>
          <cell r="C74" t="str">
            <v>Audi</v>
          </cell>
          <cell r="D74">
            <v>8200</v>
          </cell>
          <cell r="E74" t="str">
            <v>L</v>
          </cell>
          <cell r="F74">
            <v>407.4</v>
          </cell>
        </row>
        <row r="75">
          <cell r="A75">
            <v>74</v>
          </cell>
          <cell r="B75">
            <v>37679</v>
          </cell>
          <cell r="C75" t="str">
            <v>Rover</v>
          </cell>
          <cell r="D75">
            <v>196000</v>
          </cell>
          <cell r="E75" t="str">
            <v>S</v>
          </cell>
          <cell r="F75">
            <v>7579.68</v>
          </cell>
        </row>
        <row r="76">
          <cell r="A76">
            <v>75</v>
          </cell>
          <cell r="B76">
            <v>37679</v>
          </cell>
          <cell r="C76" t="str">
            <v>Audi</v>
          </cell>
          <cell r="D76">
            <v>68500</v>
          </cell>
          <cell r="E76" t="str">
            <v>S</v>
          </cell>
          <cell r="F76">
            <v>1269.1199999999999</v>
          </cell>
        </row>
        <row r="77">
          <cell r="A77">
            <v>76</v>
          </cell>
          <cell r="B77">
            <v>37679</v>
          </cell>
          <cell r="C77" t="str">
            <v>VW</v>
          </cell>
          <cell r="D77">
            <v>30000</v>
          </cell>
          <cell r="E77" t="str">
            <v>E</v>
          </cell>
          <cell r="F77">
            <v>1335.2</v>
          </cell>
        </row>
        <row r="78">
          <cell r="A78">
            <v>77</v>
          </cell>
          <cell r="B78">
            <v>37733</v>
          </cell>
          <cell r="C78" t="str">
            <v>Audi</v>
          </cell>
          <cell r="D78">
            <v>53000</v>
          </cell>
          <cell r="E78" t="str">
            <v>E</v>
          </cell>
          <cell r="F78">
            <v>2643.91</v>
          </cell>
        </row>
        <row r="79">
          <cell r="A79">
            <v>78</v>
          </cell>
          <cell r="B79">
            <v>37679</v>
          </cell>
          <cell r="C79" t="str">
            <v>VW</v>
          </cell>
          <cell r="D79">
            <v>52500</v>
          </cell>
          <cell r="E79" t="str">
            <v>M</v>
          </cell>
          <cell r="F79">
            <v>492.45</v>
          </cell>
        </row>
        <row r="80">
          <cell r="A80">
            <v>79</v>
          </cell>
          <cell r="B80">
            <v>37733</v>
          </cell>
          <cell r="C80" t="str">
            <v>VW</v>
          </cell>
          <cell r="D80">
            <v>46237</v>
          </cell>
          <cell r="E80" t="str">
            <v>M</v>
          </cell>
          <cell r="F80">
            <v>2115.1</v>
          </cell>
        </row>
        <row r="81">
          <cell r="A81">
            <v>80</v>
          </cell>
          <cell r="B81">
            <v>37682</v>
          </cell>
          <cell r="C81" t="str">
            <v>VW</v>
          </cell>
          <cell r="D81">
            <v>118423</v>
          </cell>
          <cell r="E81" t="str">
            <v>L</v>
          </cell>
          <cell r="F81">
            <v>235</v>
          </cell>
        </row>
        <row r="82">
          <cell r="A82">
            <v>81</v>
          </cell>
          <cell r="B82">
            <v>37682</v>
          </cell>
          <cell r="C82" t="str">
            <v>Audi</v>
          </cell>
          <cell r="D82">
            <v>176000</v>
          </cell>
          <cell r="E82" t="str">
            <v>L</v>
          </cell>
          <cell r="F82">
            <v>934.69</v>
          </cell>
        </row>
        <row r="83">
          <cell r="A83">
            <v>82</v>
          </cell>
          <cell r="B83">
            <v>37704</v>
          </cell>
          <cell r="C83" t="str">
            <v>VW</v>
          </cell>
          <cell r="D83">
            <v>145700</v>
          </cell>
          <cell r="E83" t="str">
            <v>E</v>
          </cell>
          <cell r="F83">
            <v>2896.99</v>
          </cell>
        </row>
        <row r="84">
          <cell r="A84">
            <v>83</v>
          </cell>
          <cell r="B84">
            <v>37704</v>
          </cell>
          <cell r="C84" t="str">
            <v>Audi</v>
          </cell>
          <cell r="D84">
            <v>67500</v>
          </cell>
          <cell r="E84" t="str">
            <v>E</v>
          </cell>
          <cell r="F84">
            <v>818.55</v>
          </cell>
        </row>
        <row r="85">
          <cell r="A85">
            <v>84</v>
          </cell>
          <cell r="B85">
            <v>37706</v>
          </cell>
          <cell r="C85" t="str">
            <v>VW</v>
          </cell>
          <cell r="D85">
            <v>36047</v>
          </cell>
          <cell r="E85" t="str">
            <v>S</v>
          </cell>
          <cell r="F85">
            <v>1766.34</v>
          </cell>
        </row>
        <row r="86">
          <cell r="A86">
            <v>85</v>
          </cell>
          <cell r="B86">
            <v>37707</v>
          </cell>
          <cell r="C86" t="str">
            <v>VW</v>
          </cell>
          <cell r="D86">
            <v>28700</v>
          </cell>
          <cell r="E86" t="str">
            <v>S</v>
          </cell>
          <cell r="F86">
            <v>868.9</v>
          </cell>
        </row>
        <row r="87">
          <cell r="A87">
            <v>86</v>
          </cell>
          <cell r="B87">
            <v>37711</v>
          </cell>
          <cell r="C87" t="str">
            <v>VW</v>
          </cell>
          <cell r="D87">
            <v>94800</v>
          </cell>
          <cell r="E87" t="str">
            <v>M</v>
          </cell>
          <cell r="F87">
            <v>3662.94</v>
          </cell>
        </row>
        <row r="88">
          <cell r="A88">
            <v>87</v>
          </cell>
          <cell r="B88">
            <v>37711</v>
          </cell>
          <cell r="C88" t="str">
            <v>Audi</v>
          </cell>
          <cell r="D88">
            <v>38000</v>
          </cell>
          <cell r="E88" t="str">
            <v>M</v>
          </cell>
          <cell r="F88">
            <v>984.1</v>
          </cell>
        </row>
        <row r="89">
          <cell r="A89">
            <v>88</v>
          </cell>
          <cell r="B89">
            <v>37711</v>
          </cell>
          <cell r="C89" t="str">
            <v>VW</v>
          </cell>
          <cell r="D89">
            <v>1700</v>
          </cell>
          <cell r="E89" t="str">
            <v>L</v>
          </cell>
          <cell r="F89">
            <v>364.45</v>
          </cell>
        </row>
        <row r="90">
          <cell r="A90">
            <v>89</v>
          </cell>
          <cell r="B90">
            <v>37711</v>
          </cell>
          <cell r="C90" t="str">
            <v>VW</v>
          </cell>
          <cell r="D90">
            <v>150000</v>
          </cell>
          <cell r="E90" t="str">
            <v>L</v>
          </cell>
          <cell r="F90">
            <v>420.21</v>
          </cell>
        </row>
        <row r="91">
          <cell r="A91">
            <v>90</v>
          </cell>
          <cell r="B91">
            <v>37714</v>
          </cell>
          <cell r="C91" t="str">
            <v>VW</v>
          </cell>
          <cell r="D91">
            <v>22000</v>
          </cell>
          <cell r="E91" t="str">
            <v>E</v>
          </cell>
          <cell r="F91">
            <v>661.17</v>
          </cell>
        </row>
        <row r="92">
          <cell r="A92">
            <v>91</v>
          </cell>
          <cell r="B92">
            <v>37714</v>
          </cell>
          <cell r="C92" t="str">
            <v>Audi</v>
          </cell>
          <cell r="D92">
            <v>1900</v>
          </cell>
          <cell r="E92" t="str">
            <v>E</v>
          </cell>
          <cell r="F92">
            <v>4700.3500000000004</v>
          </cell>
        </row>
        <row r="93">
          <cell r="A93">
            <v>92</v>
          </cell>
          <cell r="B93">
            <v>37714</v>
          </cell>
          <cell r="C93" t="str">
            <v>VW</v>
          </cell>
          <cell r="D93">
            <v>8600</v>
          </cell>
          <cell r="E93" t="str">
            <v>S</v>
          </cell>
          <cell r="F93">
            <v>364.95</v>
          </cell>
        </row>
        <row r="94">
          <cell r="A94">
            <v>93</v>
          </cell>
          <cell r="B94">
            <v>37726</v>
          </cell>
          <cell r="C94" t="str">
            <v>VW</v>
          </cell>
          <cell r="D94">
            <v>51500</v>
          </cell>
          <cell r="E94" t="str">
            <v>S</v>
          </cell>
          <cell r="F94">
            <v>945.09</v>
          </cell>
        </row>
        <row r="95">
          <cell r="A95">
            <v>94</v>
          </cell>
          <cell r="B95">
            <v>37726</v>
          </cell>
          <cell r="C95" t="str">
            <v>VW</v>
          </cell>
          <cell r="D95">
            <v>40000</v>
          </cell>
          <cell r="E95" t="str">
            <v>M</v>
          </cell>
          <cell r="F95">
            <v>472.37</v>
          </cell>
        </row>
        <row r="96">
          <cell r="A96">
            <v>95</v>
          </cell>
          <cell r="B96">
            <v>37726</v>
          </cell>
          <cell r="C96" t="str">
            <v>Audi</v>
          </cell>
          <cell r="D96">
            <v>174255</v>
          </cell>
          <cell r="E96" t="str">
            <v>M</v>
          </cell>
          <cell r="F96">
            <v>2399.19</v>
          </cell>
        </row>
        <row r="97">
          <cell r="A97">
            <v>96</v>
          </cell>
          <cell r="B97">
            <v>37726</v>
          </cell>
          <cell r="C97" t="str">
            <v>VW</v>
          </cell>
          <cell r="D97">
            <v>7250</v>
          </cell>
          <cell r="E97" t="str">
            <v>L</v>
          </cell>
          <cell r="F97">
            <v>187.88</v>
          </cell>
        </row>
        <row r="98">
          <cell r="A98">
            <v>97</v>
          </cell>
          <cell r="B98">
            <v>37726</v>
          </cell>
          <cell r="C98" t="str">
            <v>VW</v>
          </cell>
          <cell r="D98">
            <v>242666</v>
          </cell>
          <cell r="E98" t="str">
            <v>L</v>
          </cell>
          <cell r="F98">
            <v>47.37</v>
          </cell>
        </row>
        <row r="99">
          <cell r="A99">
            <v>98</v>
          </cell>
          <cell r="B99">
            <v>37734</v>
          </cell>
          <cell r="C99" t="str">
            <v>Audi</v>
          </cell>
          <cell r="D99">
            <v>60000</v>
          </cell>
          <cell r="E99" t="str">
            <v>E</v>
          </cell>
          <cell r="F99">
            <v>2398.36</v>
          </cell>
        </row>
        <row r="100">
          <cell r="A100">
            <v>99</v>
          </cell>
          <cell r="B100">
            <v>37734</v>
          </cell>
          <cell r="C100" t="str">
            <v>VW</v>
          </cell>
          <cell r="D100">
            <v>16250</v>
          </cell>
          <cell r="E100" t="str">
            <v>E</v>
          </cell>
          <cell r="F100">
            <v>1164.24</v>
          </cell>
        </row>
        <row r="101">
          <cell r="A101">
            <v>100</v>
          </cell>
          <cell r="B101">
            <v>37746</v>
          </cell>
          <cell r="C101" t="str">
            <v>VW</v>
          </cell>
          <cell r="D101">
            <v>28147</v>
          </cell>
          <cell r="E101" t="str">
            <v>S</v>
          </cell>
          <cell r="F101">
            <v>1782.16</v>
          </cell>
        </row>
        <row r="102">
          <cell r="A102">
            <v>101</v>
          </cell>
          <cell r="B102">
            <v>37734</v>
          </cell>
          <cell r="C102" t="str">
            <v>Audi</v>
          </cell>
          <cell r="D102">
            <v>29720</v>
          </cell>
          <cell r="E102" t="str">
            <v>S</v>
          </cell>
          <cell r="F102">
            <v>1010.65</v>
          </cell>
        </row>
        <row r="103">
          <cell r="A103">
            <v>102</v>
          </cell>
          <cell r="B103">
            <v>37734</v>
          </cell>
          <cell r="C103" t="str">
            <v>VW</v>
          </cell>
          <cell r="D103">
            <v>22316</v>
          </cell>
          <cell r="E103" t="str">
            <v>M</v>
          </cell>
          <cell r="F103">
            <v>1205.08</v>
          </cell>
        </row>
        <row r="104">
          <cell r="A104">
            <v>103</v>
          </cell>
          <cell r="B104">
            <v>37734</v>
          </cell>
          <cell r="C104" t="str">
            <v>Rover</v>
          </cell>
          <cell r="D104">
            <v>7740</v>
          </cell>
          <cell r="E104" t="str">
            <v>M</v>
          </cell>
          <cell r="F104">
            <v>256.02999999999997</v>
          </cell>
        </row>
        <row r="105">
          <cell r="A105">
            <v>104</v>
          </cell>
          <cell r="B105">
            <v>37735</v>
          </cell>
          <cell r="C105" t="str">
            <v>VW</v>
          </cell>
          <cell r="D105">
            <v>15100</v>
          </cell>
          <cell r="E105" t="str">
            <v>L</v>
          </cell>
          <cell r="F105">
            <v>463.12</v>
          </cell>
        </row>
        <row r="106">
          <cell r="A106">
            <v>105</v>
          </cell>
          <cell r="B106">
            <v>37735</v>
          </cell>
          <cell r="C106" t="str">
            <v>VW</v>
          </cell>
          <cell r="D106">
            <v>46000</v>
          </cell>
          <cell r="E106" t="str">
            <v>L</v>
          </cell>
          <cell r="F106">
            <v>841</v>
          </cell>
        </row>
        <row r="107">
          <cell r="A107">
            <v>106</v>
          </cell>
          <cell r="B107">
            <v>37735</v>
          </cell>
          <cell r="C107" t="str">
            <v>Audi</v>
          </cell>
          <cell r="D107">
            <v>8000</v>
          </cell>
          <cell r="E107" t="str">
            <v>L</v>
          </cell>
          <cell r="F107">
            <v>472.5</v>
          </cell>
        </row>
        <row r="108">
          <cell r="A108">
            <v>107</v>
          </cell>
          <cell r="B108">
            <v>37735</v>
          </cell>
          <cell r="C108" t="str">
            <v>VW</v>
          </cell>
          <cell r="D108">
            <v>21900</v>
          </cell>
          <cell r="E108" t="str">
            <v>L</v>
          </cell>
          <cell r="F108">
            <v>848.42</v>
          </cell>
        </row>
        <row r="109">
          <cell r="A109">
            <v>108</v>
          </cell>
          <cell r="B109">
            <v>37740</v>
          </cell>
          <cell r="C109" t="str">
            <v>Audi</v>
          </cell>
          <cell r="D109">
            <v>79494</v>
          </cell>
          <cell r="E109" t="str">
            <v>M</v>
          </cell>
          <cell r="F109">
            <v>1065.27</v>
          </cell>
        </row>
        <row r="110">
          <cell r="A110">
            <v>109</v>
          </cell>
          <cell r="B110">
            <v>37740</v>
          </cell>
          <cell r="C110" t="str">
            <v>VW</v>
          </cell>
          <cell r="D110">
            <v>134000</v>
          </cell>
          <cell r="E110" t="str">
            <v>M</v>
          </cell>
          <cell r="F110">
            <v>120</v>
          </cell>
        </row>
        <row r="111">
          <cell r="A111">
            <v>110</v>
          </cell>
          <cell r="B111">
            <v>37740</v>
          </cell>
          <cell r="C111" t="str">
            <v>Rover</v>
          </cell>
          <cell r="D111">
            <v>38000</v>
          </cell>
          <cell r="E111" t="str">
            <v>E</v>
          </cell>
          <cell r="F111">
            <v>455.17</v>
          </cell>
        </row>
        <row r="112">
          <cell r="A112">
            <v>111</v>
          </cell>
          <cell r="B112">
            <v>37740</v>
          </cell>
          <cell r="C112" t="str">
            <v>VW</v>
          </cell>
          <cell r="D112">
            <v>15000</v>
          </cell>
          <cell r="E112" t="str">
            <v>E</v>
          </cell>
          <cell r="F112">
            <v>812.07</v>
          </cell>
        </row>
        <row r="113">
          <cell r="A113">
            <v>112</v>
          </cell>
          <cell r="B113">
            <v>37740</v>
          </cell>
          <cell r="C113" t="str">
            <v>VW</v>
          </cell>
          <cell r="D113">
            <v>45900</v>
          </cell>
          <cell r="E113" t="str">
            <v>E</v>
          </cell>
          <cell r="F113">
            <v>2166.34</v>
          </cell>
        </row>
        <row r="114">
          <cell r="A114">
            <v>113</v>
          </cell>
          <cell r="B114">
            <v>37740</v>
          </cell>
          <cell r="C114" t="str">
            <v>Audi</v>
          </cell>
          <cell r="D114">
            <v>45000</v>
          </cell>
          <cell r="E114" t="str">
            <v>S</v>
          </cell>
          <cell r="F114">
            <v>1317.42</v>
          </cell>
        </row>
        <row r="115">
          <cell r="A115">
            <v>114</v>
          </cell>
          <cell r="B115">
            <v>37740</v>
          </cell>
          <cell r="C115" t="str">
            <v>VW</v>
          </cell>
          <cell r="D115">
            <v>21676</v>
          </cell>
          <cell r="E115" t="str">
            <v>S</v>
          </cell>
          <cell r="F115">
            <v>720.67</v>
          </cell>
        </row>
        <row r="116">
          <cell r="A116">
            <v>115</v>
          </cell>
          <cell r="B116">
            <v>37740</v>
          </cell>
          <cell r="C116" t="str">
            <v>Rover</v>
          </cell>
          <cell r="D116">
            <v>9340</v>
          </cell>
          <cell r="E116" t="str">
            <v>E</v>
          </cell>
          <cell r="F116">
            <v>176.53</v>
          </cell>
        </row>
        <row r="117">
          <cell r="A117">
            <v>116</v>
          </cell>
          <cell r="B117">
            <v>37740</v>
          </cell>
          <cell r="C117" t="str">
            <v>VW</v>
          </cell>
          <cell r="D117">
            <v>91910</v>
          </cell>
          <cell r="E117" t="str">
            <v>E</v>
          </cell>
          <cell r="F117">
            <v>1254.9000000000001</v>
          </cell>
        </row>
        <row r="118">
          <cell r="A118">
            <v>117</v>
          </cell>
          <cell r="B118">
            <v>37740</v>
          </cell>
          <cell r="C118" t="str">
            <v>Audi</v>
          </cell>
          <cell r="D118">
            <v>127827</v>
          </cell>
          <cell r="E118" t="str">
            <v>L</v>
          </cell>
          <cell r="F118">
            <v>1698.78</v>
          </cell>
        </row>
        <row r="119">
          <cell r="A119">
            <v>118</v>
          </cell>
          <cell r="B119">
            <v>37748</v>
          </cell>
          <cell r="C119" t="str">
            <v>VW</v>
          </cell>
          <cell r="D119">
            <v>80350</v>
          </cell>
          <cell r="E119" t="str">
            <v>L</v>
          </cell>
          <cell r="F119">
            <v>1792.42</v>
          </cell>
        </row>
        <row r="120">
          <cell r="A120">
            <v>119</v>
          </cell>
          <cell r="B120">
            <v>37748</v>
          </cell>
          <cell r="C120" t="str">
            <v>VW</v>
          </cell>
          <cell r="D120">
            <v>15250</v>
          </cell>
          <cell r="E120" t="str">
            <v>M</v>
          </cell>
          <cell r="F120">
            <v>815.54</v>
          </cell>
        </row>
        <row r="121">
          <cell r="A121">
            <v>120</v>
          </cell>
          <cell r="B121">
            <v>37748</v>
          </cell>
          <cell r="C121" t="str">
            <v>VW</v>
          </cell>
          <cell r="D121">
            <v>46880</v>
          </cell>
          <cell r="E121" t="str">
            <v>L</v>
          </cell>
          <cell r="F121">
            <v>1307.93</v>
          </cell>
        </row>
        <row r="122">
          <cell r="A122">
            <v>121</v>
          </cell>
          <cell r="B122">
            <v>37748</v>
          </cell>
          <cell r="C122" t="str">
            <v>VW</v>
          </cell>
          <cell r="D122">
            <v>37200</v>
          </cell>
          <cell r="E122" t="str">
            <v>M</v>
          </cell>
          <cell r="F122">
            <v>439.22</v>
          </cell>
        </row>
        <row r="123">
          <cell r="A123">
            <v>122</v>
          </cell>
          <cell r="B123">
            <v>37748</v>
          </cell>
          <cell r="C123" t="str">
            <v>Audi</v>
          </cell>
          <cell r="D123">
            <v>96339</v>
          </cell>
          <cell r="E123" t="str">
            <v>L</v>
          </cell>
          <cell r="F123">
            <v>915.91</v>
          </cell>
        </row>
        <row r="124">
          <cell r="A124">
            <v>123</v>
          </cell>
          <cell r="B124">
            <v>37748</v>
          </cell>
          <cell r="C124" t="str">
            <v>Audi</v>
          </cell>
          <cell r="D124">
            <v>126000</v>
          </cell>
          <cell r="E124" t="str">
            <v>E</v>
          </cell>
          <cell r="F124">
            <v>320</v>
          </cell>
        </row>
        <row r="125">
          <cell r="A125">
            <v>124</v>
          </cell>
          <cell r="B125">
            <v>37748</v>
          </cell>
          <cell r="C125" t="str">
            <v>VW</v>
          </cell>
          <cell r="D125">
            <v>92500</v>
          </cell>
          <cell r="E125" t="str">
            <v>E</v>
          </cell>
          <cell r="F125">
            <v>806.46</v>
          </cell>
        </row>
        <row r="126">
          <cell r="A126">
            <v>125</v>
          </cell>
          <cell r="B126">
            <v>37753</v>
          </cell>
          <cell r="C126" t="str">
            <v>VW</v>
          </cell>
          <cell r="D126">
            <v>50200</v>
          </cell>
          <cell r="E126" t="str">
            <v>S</v>
          </cell>
          <cell r="F126">
            <v>434.99</v>
          </cell>
        </row>
        <row r="127">
          <cell r="A127">
            <v>126</v>
          </cell>
          <cell r="B127">
            <v>37753</v>
          </cell>
          <cell r="C127" t="str">
            <v>Rover</v>
          </cell>
          <cell r="D127">
            <v>13800</v>
          </cell>
          <cell r="E127" t="str">
            <v>M</v>
          </cell>
          <cell r="F127">
            <v>238.44</v>
          </cell>
        </row>
        <row r="128">
          <cell r="A128">
            <v>127</v>
          </cell>
          <cell r="B128">
            <v>37753</v>
          </cell>
          <cell r="C128" t="str">
            <v>Audi</v>
          </cell>
          <cell r="D128">
            <v>105000</v>
          </cell>
          <cell r="E128" t="str">
            <v>M</v>
          </cell>
          <cell r="F128">
            <v>40</v>
          </cell>
        </row>
        <row r="129">
          <cell r="A129">
            <v>128</v>
          </cell>
          <cell r="B129">
            <v>37753</v>
          </cell>
          <cell r="C129" t="str">
            <v>Audi</v>
          </cell>
          <cell r="D129">
            <v>74400</v>
          </cell>
          <cell r="E129" t="str">
            <v>S</v>
          </cell>
          <cell r="F129">
            <v>1973.62</v>
          </cell>
        </row>
        <row r="130">
          <cell r="A130">
            <v>129</v>
          </cell>
          <cell r="B130">
            <v>37754</v>
          </cell>
          <cell r="C130" t="str">
            <v>Audi</v>
          </cell>
          <cell r="D130">
            <v>30580</v>
          </cell>
          <cell r="E130" t="str">
            <v>S</v>
          </cell>
          <cell r="F130">
            <v>644.52</v>
          </cell>
        </row>
        <row r="131">
          <cell r="A131">
            <v>130</v>
          </cell>
          <cell r="B131">
            <v>37754</v>
          </cell>
          <cell r="C131" t="str">
            <v>VW</v>
          </cell>
          <cell r="D131">
            <v>1557</v>
          </cell>
          <cell r="E131" t="str">
            <v>E</v>
          </cell>
          <cell r="F131">
            <v>292.35000000000002</v>
          </cell>
        </row>
        <row r="132">
          <cell r="A132">
            <v>131</v>
          </cell>
          <cell r="B132">
            <v>37811</v>
          </cell>
          <cell r="C132" t="str">
            <v>VW</v>
          </cell>
          <cell r="D132">
            <v>14530</v>
          </cell>
          <cell r="E132" t="str">
            <v>E</v>
          </cell>
          <cell r="F132">
            <v>2941.85</v>
          </cell>
        </row>
        <row r="133">
          <cell r="A133">
            <v>132</v>
          </cell>
          <cell r="B133">
            <v>37769</v>
          </cell>
          <cell r="C133" t="str">
            <v>Audi</v>
          </cell>
          <cell r="D133">
            <v>45000</v>
          </cell>
          <cell r="E133" t="str">
            <v>L</v>
          </cell>
          <cell r="F133">
            <v>448.64</v>
          </cell>
        </row>
        <row r="134">
          <cell r="A134">
            <v>133</v>
          </cell>
          <cell r="B134">
            <v>37769</v>
          </cell>
          <cell r="C134" t="str">
            <v>Audi</v>
          </cell>
          <cell r="D134">
            <v>34750</v>
          </cell>
          <cell r="E134" t="str">
            <v>L</v>
          </cell>
          <cell r="F134">
            <v>769.19</v>
          </cell>
        </row>
        <row r="135">
          <cell r="A135">
            <v>134</v>
          </cell>
          <cell r="B135">
            <v>37769</v>
          </cell>
          <cell r="C135" t="str">
            <v>Rover</v>
          </cell>
          <cell r="D135">
            <v>297892</v>
          </cell>
          <cell r="E135" t="str">
            <v>M</v>
          </cell>
          <cell r="F135">
            <v>1174.8</v>
          </cell>
        </row>
        <row r="136">
          <cell r="A136">
            <v>135</v>
          </cell>
          <cell r="B136">
            <v>37769</v>
          </cell>
          <cell r="C136" t="str">
            <v>VW</v>
          </cell>
          <cell r="D136">
            <v>30200</v>
          </cell>
          <cell r="E136" t="str">
            <v>M</v>
          </cell>
          <cell r="F136">
            <v>1184.28</v>
          </cell>
        </row>
        <row r="137">
          <cell r="A137">
            <v>136</v>
          </cell>
          <cell r="B137">
            <v>37770</v>
          </cell>
          <cell r="C137" t="str">
            <v>Audi</v>
          </cell>
          <cell r="D137">
            <v>216000</v>
          </cell>
          <cell r="E137" t="str">
            <v>L</v>
          </cell>
          <cell r="F137">
            <v>1619.02</v>
          </cell>
        </row>
        <row r="138">
          <cell r="A138">
            <v>137</v>
          </cell>
          <cell r="B138">
            <v>37775</v>
          </cell>
          <cell r="C138" t="str">
            <v>VW</v>
          </cell>
          <cell r="D138">
            <v>45000</v>
          </cell>
          <cell r="E138" t="str">
            <v>M</v>
          </cell>
          <cell r="F138">
            <v>1723.39</v>
          </cell>
        </row>
        <row r="139">
          <cell r="A139">
            <v>138</v>
          </cell>
          <cell r="B139">
            <v>37770</v>
          </cell>
          <cell r="C139" t="str">
            <v>Rover</v>
          </cell>
          <cell r="D139">
            <v>7500</v>
          </cell>
          <cell r="E139" t="str">
            <v>E</v>
          </cell>
          <cell r="F139">
            <v>304.95</v>
          </cell>
        </row>
        <row r="140">
          <cell r="A140">
            <v>139</v>
          </cell>
          <cell r="B140">
            <v>37775</v>
          </cell>
          <cell r="C140" t="str">
            <v>VW</v>
          </cell>
          <cell r="D140">
            <v>15850</v>
          </cell>
          <cell r="E140" t="str">
            <v>E</v>
          </cell>
          <cell r="F140">
            <v>555.54</v>
          </cell>
        </row>
        <row r="141">
          <cell r="A141">
            <v>140</v>
          </cell>
          <cell r="B141">
            <v>37775</v>
          </cell>
          <cell r="C141" t="str">
            <v>Audi</v>
          </cell>
          <cell r="D141">
            <v>217000</v>
          </cell>
          <cell r="E141" t="str">
            <v>S</v>
          </cell>
          <cell r="F141">
            <v>873.5</v>
          </cell>
        </row>
        <row r="142">
          <cell r="A142">
            <v>141</v>
          </cell>
          <cell r="B142">
            <v>37775</v>
          </cell>
          <cell r="C142" t="str">
            <v>VW</v>
          </cell>
          <cell r="D142">
            <v>15056</v>
          </cell>
          <cell r="E142" t="str">
            <v>S</v>
          </cell>
          <cell r="F142">
            <v>994.75</v>
          </cell>
        </row>
        <row r="143">
          <cell r="A143">
            <v>142</v>
          </cell>
          <cell r="B143">
            <v>37775</v>
          </cell>
          <cell r="C143" t="str">
            <v>Audi</v>
          </cell>
          <cell r="D143">
            <v>420</v>
          </cell>
          <cell r="E143" t="str">
            <v>L</v>
          </cell>
          <cell r="F143">
            <v>1456.88</v>
          </cell>
        </row>
        <row r="144">
          <cell r="A144">
            <v>143</v>
          </cell>
          <cell r="B144">
            <v>37775</v>
          </cell>
          <cell r="C144" t="str">
            <v>Rover</v>
          </cell>
          <cell r="D144">
            <v>30000</v>
          </cell>
          <cell r="E144" t="str">
            <v>L</v>
          </cell>
          <cell r="F144">
            <v>1662.12</v>
          </cell>
        </row>
        <row r="145">
          <cell r="A145">
            <v>144</v>
          </cell>
          <cell r="B145">
            <v>37775</v>
          </cell>
          <cell r="C145" t="str">
            <v>Audi</v>
          </cell>
          <cell r="D145">
            <v>80000</v>
          </cell>
          <cell r="E145" t="str">
            <v>M</v>
          </cell>
          <cell r="F145">
            <v>120</v>
          </cell>
        </row>
        <row r="146">
          <cell r="A146">
            <v>145</v>
          </cell>
          <cell r="B146">
            <v>37780</v>
          </cell>
          <cell r="C146" t="str">
            <v>VW</v>
          </cell>
          <cell r="D146">
            <v>24500</v>
          </cell>
          <cell r="E146" t="str">
            <v>M</v>
          </cell>
          <cell r="F146">
            <v>1630.17</v>
          </cell>
        </row>
        <row r="147">
          <cell r="A147">
            <v>146</v>
          </cell>
          <cell r="B147">
            <v>37780</v>
          </cell>
          <cell r="C147" t="str">
            <v>VW</v>
          </cell>
          <cell r="D147">
            <v>1920</v>
          </cell>
          <cell r="E147" t="str">
            <v>E</v>
          </cell>
          <cell r="F147">
            <v>267.57</v>
          </cell>
        </row>
        <row r="148">
          <cell r="A148">
            <v>147</v>
          </cell>
          <cell r="B148">
            <v>37780</v>
          </cell>
          <cell r="C148" t="str">
            <v>VW</v>
          </cell>
          <cell r="D148">
            <v>7900</v>
          </cell>
          <cell r="E148" t="str">
            <v>E</v>
          </cell>
          <cell r="F148">
            <v>504.83</v>
          </cell>
        </row>
        <row r="149">
          <cell r="A149">
            <v>148</v>
          </cell>
          <cell r="B149">
            <v>37780</v>
          </cell>
          <cell r="C149" t="str">
            <v>Rover</v>
          </cell>
          <cell r="D149">
            <v>81430</v>
          </cell>
          <cell r="E149" t="str">
            <v>E</v>
          </cell>
          <cell r="F149">
            <v>963.68</v>
          </cell>
        </row>
        <row r="150">
          <cell r="A150">
            <v>149</v>
          </cell>
          <cell r="B150">
            <v>37780</v>
          </cell>
          <cell r="C150" t="str">
            <v>Rover</v>
          </cell>
          <cell r="D150">
            <v>61280</v>
          </cell>
          <cell r="E150" t="str">
            <v>L</v>
          </cell>
          <cell r="F150">
            <v>386.23</v>
          </cell>
        </row>
        <row r="151">
          <cell r="A151">
            <v>150</v>
          </cell>
          <cell r="B151">
            <v>37780</v>
          </cell>
          <cell r="C151" t="str">
            <v>VW</v>
          </cell>
          <cell r="D151">
            <v>11719</v>
          </cell>
          <cell r="E151" t="str">
            <v>L</v>
          </cell>
          <cell r="F151">
            <v>383.82</v>
          </cell>
        </row>
        <row r="152">
          <cell r="A152">
            <v>151</v>
          </cell>
          <cell r="B152">
            <v>37782</v>
          </cell>
          <cell r="C152" t="str">
            <v>VW</v>
          </cell>
          <cell r="D152">
            <v>22900</v>
          </cell>
          <cell r="E152" t="str">
            <v>L</v>
          </cell>
          <cell r="F152">
            <v>359.56</v>
          </cell>
        </row>
        <row r="153">
          <cell r="A153">
            <v>152</v>
          </cell>
          <cell r="B153">
            <v>37782</v>
          </cell>
          <cell r="C153" t="str">
            <v>VW</v>
          </cell>
          <cell r="D153">
            <v>15988</v>
          </cell>
          <cell r="E153" t="str">
            <v>L</v>
          </cell>
          <cell r="F153">
            <v>3200.6</v>
          </cell>
        </row>
        <row r="154">
          <cell r="A154">
            <v>153</v>
          </cell>
          <cell r="B154">
            <v>37782</v>
          </cell>
          <cell r="C154" t="str">
            <v>VW</v>
          </cell>
          <cell r="D154">
            <v>1650</v>
          </cell>
          <cell r="E154" t="str">
            <v>M</v>
          </cell>
          <cell r="F154">
            <v>480.67</v>
          </cell>
        </row>
        <row r="155">
          <cell r="A155">
            <v>154</v>
          </cell>
          <cell r="B155">
            <v>37782</v>
          </cell>
          <cell r="C155" t="str">
            <v>VW</v>
          </cell>
          <cell r="D155">
            <v>43839</v>
          </cell>
          <cell r="E155" t="str">
            <v>M</v>
          </cell>
          <cell r="F155">
            <v>2468.69</v>
          </cell>
        </row>
        <row r="156">
          <cell r="A156">
            <v>155</v>
          </cell>
          <cell r="B156">
            <v>37782</v>
          </cell>
          <cell r="C156" t="str">
            <v>Rover</v>
          </cell>
          <cell r="D156">
            <v>22500</v>
          </cell>
          <cell r="E156" t="str">
            <v>M</v>
          </cell>
          <cell r="F156">
            <v>453.76</v>
          </cell>
        </row>
        <row r="157">
          <cell r="A157">
            <v>156</v>
          </cell>
          <cell r="B157">
            <v>37782</v>
          </cell>
          <cell r="C157" t="str">
            <v>VW</v>
          </cell>
          <cell r="D157">
            <v>7600</v>
          </cell>
          <cell r="E157" t="str">
            <v>L</v>
          </cell>
          <cell r="F157">
            <v>643.42999999999995</v>
          </cell>
        </row>
        <row r="158">
          <cell r="A158">
            <v>157</v>
          </cell>
          <cell r="B158">
            <v>37782</v>
          </cell>
          <cell r="C158" t="str">
            <v>VW</v>
          </cell>
          <cell r="D158">
            <v>1510</v>
          </cell>
          <cell r="E158" t="str">
            <v>E</v>
          </cell>
          <cell r="F158">
            <v>409.59</v>
          </cell>
        </row>
        <row r="159">
          <cell r="A159">
            <v>158</v>
          </cell>
          <cell r="B159">
            <v>37789</v>
          </cell>
          <cell r="C159" t="str">
            <v>VW</v>
          </cell>
          <cell r="D159">
            <v>1575</v>
          </cell>
          <cell r="E159" t="str">
            <v>S</v>
          </cell>
          <cell r="F159">
            <v>444.45</v>
          </cell>
        </row>
        <row r="160">
          <cell r="A160">
            <v>159</v>
          </cell>
          <cell r="B160">
            <v>37789</v>
          </cell>
          <cell r="C160" t="str">
            <v>Audi</v>
          </cell>
          <cell r="D160">
            <v>1690</v>
          </cell>
          <cell r="E160" t="str">
            <v>E</v>
          </cell>
          <cell r="F160">
            <v>414.27</v>
          </cell>
        </row>
        <row r="161">
          <cell r="A161">
            <v>160</v>
          </cell>
          <cell r="B161">
            <v>37777</v>
          </cell>
          <cell r="C161" t="str">
            <v>VW</v>
          </cell>
          <cell r="D161">
            <v>60000</v>
          </cell>
          <cell r="E161" t="str">
            <v>S</v>
          </cell>
          <cell r="F161">
            <v>1514.94</v>
          </cell>
        </row>
        <row r="162">
          <cell r="A162">
            <v>161</v>
          </cell>
          <cell r="B162">
            <v>37789</v>
          </cell>
          <cell r="C162" t="str">
            <v>Rover</v>
          </cell>
          <cell r="D162">
            <v>22096</v>
          </cell>
          <cell r="E162" t="str">
            <v>E</v>
          </cell>
          <cell r="F162">
            <v>2788.48</v>
          </cell>
        </row>
        <row r="163">
          <cell r="A163">
            <v>162</v>
          </cell>
          <cell r="B163">
            <v>37791</v>
          </cell>
          <cell r="C163" t="str">
            <v>VW</v>
          </cell>
          <cell r="D163">
            <v>1505</v>
          </cell>
          <cell r="E163" t="str">
            <v>M</v>
          </cell>
          <cell r="F163">
            <v>444.45</v>
          </cell>
        </row>
        <row r="164">
          <cell r="A164">
            <v>163</v>
          </cell>
          <cell r="B164">
            <v>37791</v>
          </cell>
          <cell r="C164" t="str">
            <v>Audi</v>
          </cell>
          <cell r="D164">
            <v>32000</v>
          </cell>
          <cell r="E164" t="str">
            <v>M</v>
          </cell>
          <cell r="F164">
            <v>1300.8399999999999</v>
          </cell>
        </row>
        <row r="165">
          <cell r="A165">
            <v>164</v>
          </cell>
          <cell r="B165">
            <v>37791</v>
          </cell>
          <cell r="C165" t="str">
            <v>VW</v>
          </cell>
          <cell r="D165">
            <v>900</v>
          </cell>
          <cell r="E165" t="str">
            <v>L</v>
          </cell>
          <cell r="F165">
            <v>280.06</v>
          </cell>
        </row>
        <row r="166">
          <cell r="A166">
            <v>165</v>
          </cell>
          <cell r="B166">
            <v>37791</v>
          </cell>
          <cell r="C166" t="str">
            <v>Audi</v>
          </cell>
          <cell r="D166">
            <v>16000</v>
          </cell>
          <cell r="E166" t="str">
            <v>S</v>
          </cell>
          <cell r="F166">
            <v>1097.19</v>
          </cell>
        </row>
        <row r="167">
          <cell r="A167">
            <v>166</v>
          </cell>
          <cell r="B167">
            <v>37791</v>
          </cell>
          <cell r="C167" t="str">
            <v>VW</v>
          </cell>
          <cell r="D167">
            <v>113500</v>
          </cell>
          <cell r="E167" t="str">
            <v>E</v>
          </cell>
          <cell r="F167">
            <v>862.74</v>
          </cell>
        </row>
        <row r="168">
          <cell r="A168">
            <v>167</v>
          </cell>
          <cell r="B168">
            <v>37795</v>
          </cell>
          <cell r="C168" t="str">
            <v>Audi</v>
          </cell>
          <cell r="D168">
            <v>90160</v>
          </cell>
          <cell r="E168" t="str">
            <v>S</v>
          </cell>
          <cell r="F168">
            <v>6309.5</v>
          </cell>
        </row>
        <row r="169">
          <cell r="A169">
            <v>168</v>
          </cell>
          <cell r="B169">
            <v>37795</v>
          </cell>
          <cell r="C169" t="str">
            <v>Audi</v>
          </cell>
          <cell r="D169">
            <v>30500</v>
          </cell>
          <cell r="E169" t="str">
            <v>E</v>
          </cell>
          <cell r="F169">
            <v>1081.21</v>
          </cell>
        </row>
        <row r="170">
          <cell r="A170">
            <v>169</v>
          </cell>
          <cell r="B170">
            <v>37693</v>
          </cell>
          <cell r="C170" t="str">
            <v>VW</v>
          </cell>
          <cell r="D170">
            <v>15000</v>
          </cell>
          <cell r="E170" t="str">
            <v>M</v>
          </cell>
          <cell r="F170">
            <v>850.2</v>
          </cell>
        </row>
        <row r="171">
          <cell r="A171">
            <v>170</v>
          </cell>
          <cell r="B171">
            <v>37795</v>
          </cell>
          <cell r="C171" t="str">
            <v>VW</v>
          </cell>
          <cell r="D171">
            <v>22850</v>
          </cell>
          <cell r="E171" t="str">
            <v>L</v>
          </cell>
          <cell r="F171">
            <v>759.89</v>
          </cell>
        </row>
        <row r="172">
          <cell r="A172">
            <v>171</v>
          </cell>
          <cell r="B172">
            <v>37798</v>
          </cell>
          <cell r="C172" t="str">
            <v>VW</v>
          </cell>
          <cell r="D172">
            <v>16000</v>
          </cell>
          <cell r="E172" t="str">
            <v>M</v>
          </cell>
          <cell r="F172">
            <v>368.06</v>
          </cell>
        </row>
        <row r="173">
          <cell r="A173">
            <v>172</v>
          </cell>
          <cell r="B173">
            <v>37798</v>
          </cell>
          <cell r="C173" t="str">
            <v>VW</v>
          </cell>
          <cell r="D173">
            <v>23600</v>
          </cell>
          <cell r="E173" t="str">
            <v>E</v>
          </cell>
          <cell r="F173">
            <v>635.25</v>
          </cell>
        </row>
        <row r="174">
          <cell r="A174">
            <v>173</v>
          </cell>
          <cell r="B174">
            <v>37798</v>
          </cell>
          <cell r="C174" t="str">
            <v>Audi</v>
          </cell>
          <cell r="D174">
            <v>7500</v>
          </cell>
          <cell r="E174" t="str">
            <v>S</v>
          </cell>
          <cell r="F174">
            <v>696.65</v>
          </cell>
        </row>
        <row r="175">
          <cell r="A175">
            <v>174</v>
          </cell>
          <cell r="B175">
            <v>37798</v>
          </cell>
          <cell r="C175" t="str">
            <v>Audi</v>
          </cell>
          <cell r="D175">
            <v>37500</v>
          </cell>
          <cell r="E175" t="str">
            <v>E</v>
          </cell>
          <cell r="F175">
            <v>658.55</v>
          </cell>
        </row>
        <row r="176">
          <cell r="A176">
            <v>175</v>
          </cell>
          <cell r="B176">
            <v>37798</v>
          </cell>
          <cell r="C176" t="str">
            <v>VW</v>
          </cell>
          <cell r="D176">
            <v>49025</v>
          </cell>
          <cell r="E176" t="str">
            <v>M</v>
          </cell>
          <cell r="F176">
            <v>1106.57</v>
          </cell>
        </row>
        <row r="177">
          <cell r="A177">
            <v>176</v>
          </cell>
          <cell r="B177">
            <v>37798</v>
          </cell>
          <cell r="C177" t="str">
            <v>VW</v>
          </cell>
          <cell r="D177">
            <v>22500</v>
          </cell>
          <cell r="E177" t="str">
            <v>L</v>
          </cell>
          <cell r="F177">
            <v>384.45</v>
          </cell>
        </row>
        <row r="178">
          <cell r="A178">
            <v>177</v>
          </cell>
          <cell r="B178">
            <v>37798</v>
          </cell>
          <cell r="C178" t="str">
            <v>VW</v>
          </cell>
          <cell r="D178">
            <v>99771</v>
          </cell>
          <cell r="E178" t="str">
            <v>M</v>
          </cell>
          <cell r="F178">
            <v>1875.37</v>
          </cell>
        </row>
        <row r="179">
          <cell r="A179">
            <v>178</v>
          </cell>
          <cell r="B179">
            <v>37802</v>
          </cell>
          <cell r="C179" t="str">
            <v>VW</v>
          </cell>
          <cell r="D179">
            <v>21100</v>
          </cell>
          <cell r="E179" t="str">
            <v>L</v>
          </cell>
          <cell r="F179">
            <v>833.17</v>
          </cell>
        </row>
        <row r="180">
          <cell r="A180">
            <v>179</v>
          </cell>
          <cell r="B180">
            <v>37802</v>
          </cell>
          <cell r="C180" t="str">
            <v>Audi</v>
          </cell>
          <cell r="D180">
            <v>17000</v>
          </cell>
          <cell r="E180" t="str">
            <v>M</v>
          </cell>
          <cell r="F180">
            <v>1175.21</v>
          </cell>
        </row>
        <row r="181">
          <cell r="A181">
            <v>180</v>
          </cell>
          <cell r="B181">
            <v>37802</v>
          </cell>
          <cell r="C181" t="str">
            <v>Audi</v>
          </cell>
          <cell r="D181">
            <v>23000</v>
          </cell>
          <cell r="E181" t="str">
            <v>E</v>
          </cell>
          <cell r="F181">
            <v>490.78</v>
          </cell>
        </row>
        <row r="182">
          <cell r="A182">
            <v>181</v>
          </cell>
          <cell r="B182">
            <v>37802</v>
          </cell>
          <cell r="C182" t="str">
            <v>VW</v>
          </cell>
          <cell r="D182">
            <v>25200</v>
          </cell>
          <cell r="E182" t="str">
            <v>S</v>
          </cell>
          <cell r="F182">
            <v>841.05</v>
          </cell>
        </row>
        <row r="183">
          <cell r="A183">
            <v>182</v>
          </cell>
          <cell r="B183">
            <v>37804</v>
          </cell>
          <cell r="C183" t="str">
            <v>Audi</v>
          </cell>
          <cell r="D183">
            <v>216000</v>
          </cell>
          <cell r="E183" t="str">
            <v>E</v>
          </cell>
          <cell r="F183">
            <v>4269.72</v>
          </cell>
        </row>
        <row r="184">
          <cell r="A184">
            <v>183</v>
          </cell>
          <cell r="B184">
            <v>37802</v>
          </cell>
          <cell r="C184" t="str">
            <v>VW</v>
          </cell>
          <cell r="D184">
            <v>105000</v>
          </cell>
          <cell r="E184" t="str">
            <v>M</v>
          </cell>
          <cell r="F184">
            <v>30</v>
          </cell>
        </row>
        <row r="185">
          <cell r="A185">
            <v>184</v>
          </cell>
          <cell r="B185">
            <v>37802</v>
          </cell>
          <cell r="C185" t="str">
            <v>VW</v>
          </cell>
          <cell r="D185">
            <v>14700</v>
          </cell>
          <cell r="E185" t="str">
            <v>L</v>
          </cell>
          <cell r="F185">
            <v>627.45000000000005</v>
          </cell>
        </row>
        <row r="186">
          <cell r="A186">
            <v>185</v>
          </cell>
          <cell r="B186">
            <v>37803</v>
          </cell>
          <cell r="C186" t="str">
            <v>VW</v>
          </cell>
          <cell r="D186">
            <v>1573</v>
          </cell>
          <cell r="E186" t="str">
            <v>M</v>
          </cell>
          <cell r="F186">
            <v>324.45</v>
          </cell>
        </row>
        <row r="187">
          <cell r="A187">
            <v>186</v>
          </cell>
          <cell r="B187">
            <v>37803</v>
          </cell>
          <cell r="C187" t="str">
            <v>Audi</v>
          </cell>
          <cell r="D187">
            <v>37800</v>
          </cell>
          <cell r="E187" t="str">
            <v>L</v>
          </cell>
          <cell r="F187">
            <v>541.17999999999995</v>
          </cell>
        </row>
        <row r="188">
          <cell r="A188">
            <v>187</v>
          </cell>
          <cell r="B188">
            <v>37803</v>
          </cell>
          <cell r="C188" t="str">
            <v>Audi</v>
          </cell>
          <cell r="D188">
            <v>75030</v>
          </cell>
          <cell r="E188" t="str">
            <v>M</v>
          </cell>
          <cell r="F188">
            <v>1108.7</v>
          </cell>
        </row>
        <row r="189">
          <cell r="A189">
            <v>188</v>
          </cell>
          <cell r="B189">
            <v>37803</v>
          </cell>
          <cell r="C189" t="str">
            <v>VW</v>
          </cell>
          <cell r="D189">
            <v>148000</v>
          </cell>
          <cell r="E189" t="str">
            <v>S</v>
          </cell>
          <cell r="F189">
            <v>720.67</v>
          </cell>
        </row>
        <row r="190">
          <cell r="A190">
            <v>189</v>
          </cell>
          <cell r="B190">
            <v>37805</v>
          </cell>
          <cell r="C190" t="str">
            <v>Audi</v>
          </cell>
          <cell r="D190">
            <v>1510</v>
          </cell>
          <cell r="E190" t="str">
            <v>E</v>
          </cell>
          <cell r="F190">
            <v>414.27</v>
          </cell>
        </row>
        <row r="191">
          <cell r="A191">
            <v>190</v>
          </cell>
          <cell r="B191">
            <v>37806</v>
          </cell>
          <cell r="C191" t="str">
            <v>Audi</v>
          </cell>
          <cell r="D191">
            <v>134000</v>
          </cell>
          <cell r="E191" t="str">
            <v>M</v>
          </cell>
          <cell r="F191">
            <v>1255.57</v>
          </cell>
        </row>
        <row r="192">
          <cell r="A192">
            <v>191</v>
          </cell>
          <cell r="B192">
            <v>37806</v>
          </cell>
          <cell r="C192" t="str">
            <v>VW</v>
          </cell>
          <cell r="D192">
            <v>28500</v>
          </cell>
          <cell r="E192" t="str">
            <v>L</v>
          </cell>
          <cell r="F192">
            <v>942.16</v>
          </cell>
        </row>
        <row r="193">
          <cell r="A193">
            <v>192</v>
          </cell>
          <cell r="B193">
            <v>37808</v>
          </cell>
          <cell r="C193" t="str">
            <v>Audi</v>
          </cell>
          <cell r="D193">
            <v>120000</v>
          </cell>
          <cell r="E193" t="str">
            <v>M</v>
          </cell>
          <cell r="F193">
            <v>5357.69</v>
          </cell>
        </row>
        <row r="194">
          <cell r="A194">
            <v>193</v>
          </cell>
          <cell r="B194">
            <v>37808</v>
          </cell>
          <cell r="C194" t="str">
            <v>Audi</v>
          </cell>
          <cell r="D194">
            <v>2075</v>
          </cell>
          <cell r="E194" t="str">
            <v>E</v>
          </cell>
          <cell r="F194">
            <v>494.21</v>
          </cell>
        </row>
        <row r="195">
          <cell r="A195">
            <v>194</v>
          </cell>
          <cell r="B195">
            <v>37808</v>
          </cell>
          <cell r="C195" t="str">
            <v>Audi</v>
          </cell>
          <cell r="D195">
            <v>29000</v>
          </cell>
          <cell r="E195" t="str">
            <v>S</v>
          </cell>
          <cell r="F195">
            <v>1111.08</v>
          </cell>
        </row>
        <row r="196">
          <cell r="A196">
            <v>195</v>
          </cell>
          <cell r="B196">
            <v>37808</v>
          </cell>
          <cell r="C196" t="str">
            <v>Audi</v>
          </cell>
          <cell r="D196">
            <v>194000</v>
          </cell>
          <cell r="E196" t="str">
            <v>E</v>
          </cell>
          <cell r="F196">
            <v>1909.53</v>
          </cell>
        </row>
        <row r="197">
          <cell r="A197">
            <v>196</v>
          </cell>
          <cell r="B197">
            <v>37808</v>
          </cell>
          <cell r="C197" t="str">
            <v>VW</v>
          </cell>
          <cell r="D197">
            <v>27100</v>
          </cell>
          <cell r="E197" t="str">
            <v>E</v>
          </cell>
          <cell r="F197">
            <v>902.59</v>
          </cell>
        </row>
        <row r="198">
          <cell r="A198">
            <v>197</v>
          </cell>
          <cell r="B198">
            <v>37815</v>
          </cell>
          <cell r="C198" t="str">
            <v>VW</v>
          </cell>
          <cell r="D198">
            <v>37500</v>
          </cell>
          <cell r="E198" t="str">
            <v>S</v>
          </cell>
          <cell r="F198">
            <v>416.36</v>
          </cell>
        </row>
        <row r="199">
          <cell r="A199">
            <v>198</v>
          </cell>
          <cell r="B199">
            <v>37819</v>
          </cell>
          <cell r="C199" t="str">
            <v>VW</v>
          </cell>
          <cell r="D199">
            <v>160000</v>
          </cell>
          <cell r="E199" t="str">
            <v>E</v>
          </cell>
          <cell r="F199">
            <v>618.46</v>
          </cell>
        </row>
        <row r="200">
          <cell r="A200">
            <v>199</v>
          </cell>
          <cell r="B200">
            <v>37819</v>
          </cell>
          <cell r="C200" t="str">
            <v>VW</v>
          </cell>
          <cell r="D200">
            <v>22793</v>
          </cell>
          <cell r="E200" t="str">
            <v>M</v>
          </cell>
          <cell r="F200">
            <v>791.93</v>
          </cell>
        </row>
        <row r="201">
          <cell r="A201">
            <v>200</v>
          </cell>
          <cell r="B201">
            <v>37819</v>
          </cell>
          <cell r="C201" t="str">
            <v>Audi</v>
          </cell>
          <cell r="D201">
            <v>30000</v>
          </cell>
          <cell r="E201" t="str">
            <v>L</v>
          </cell>
          <cell r="F201">
            <v>875.89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ormatizovanje"/>
      <sheetName val="Formule 1"/>
      <sheetName val="Formule 2"/>
      <sheetName val="Datum"/>
      <sheetName val="Formul IF"/>
      <sheetName val="Furmula SUMIF"/>
      <sheetName val="Sortiranje"/>
      <sheetName val="Grupisanje"/>
      <sheetName val="Sumiranje"/>
      <sheetName val="Kontrola unosa"/>
      <sheetName val="Grafik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9:L22"/>
  <sheetViews>
    <sheetView tabSelected="1" workbookViewId="0">
      <selection activeCell="I10" sqref="I10"/>
    </sheetView>
  </sheetViews>
  <sheetFormatPr defaultRowHeight="12.75"/>
  <cols>
    <col min="1" max="1" width="5.140625" style="1" customWidth="1"/>
    <col min="2" max="2" width="11.5703125" style="1" customWidth="1"/>
    <col min="3" max="3" width="14.7109375" style="1" bestFit="1" customWidth="1"/>
    <col min="4" max="4" width="15.85546875" style="1" bestFit="1" customWidth="1"/>
    <col min="5" max="5" width="13.140625" style="1" customWidth="1"/>
    <col min="6" max="6" width="17.42578125" style="1" customWidth="1"/>
    <col min="7" max="7" width="13" style="1" customWidth="1"/>
    <col min="8" max="8" width="14.42578125" style="1" bestFit="1" customWidth="1"/>
    <col min="9" max="9" width="12.5703125" style="1" customWidth="1"/>
    <col min="10" max="16384" width="9.140625" style="1"/>
  </cols>
  <sheetData>
    <row r="9" spans="2:12" s="11" customFormat="1" ht="15" customHeight="1"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2:12" s="11" customFormat="1" ht="15" customHeight="1">
      <c r="B10" s="15" t="s">
        <v>7</v>
      </c>
      <c r="C10" s="15" t="s">
        <v>6</v>
      </c>
      <c r="D10" s="15" t="s">
        <v>5</v>
      </c>
      <c r="E10" s="15" t="s">
        <v>0</v>
      </c>
      <c r="F10" s="15" t="s">
        <v>4</v>
      </c>
      <c r="G10" s="2"/>
      <c r="H10" s="10" t="s">
        <v>3</v>
      </c>
      <c r="I10" s="9">
        <v>7.5</v>
      </c>
      <c r="J10" s="1"/>
      <c r="K10" s="1"/>
      <c r="L10" s="1"/>
    </row>
    <row r="11" spans="2:12" ht="22.5" customHeight="1">
      <c r="B11" s="18" t="s">
        <v>8</v>
      </c>
      <c r="C11" s="7">
        <v>5</v>
      </c>
      <c r="D11" s="16">
        <v>2</v>
      </c>
      <c r="E11" s="6">
        <f t="shared" ref="E11:E20" si="0">C11*D11</f>
        <v>10</v>
      </c>
      <c r="F11" s="5">
        <f t="shared" ref="F11:F20" si="1">E11*$I$10</f>
        <v>75</v>
      </c>
      <c r="G11" s="2"/>
      <c r="H11" s="2"/>
      <c r="I11" s="2"/>
    </row>
    <row r="12" spans="2:12" ht="15">
      <c r="B12" s="18" t="s">
        <v>9</v>
      </c>
      <c r="C12" s="7">
        <v>4</v>
      </c>
      <c r="D12" s="16">
        <v>1.2</v>
      </c>
      <c r="E12" s="6">
        <f t="shared" si="0"/>
        <v>4.8</v>
      </c>
      <c r="F12" s="5">
        <f t="shared" si="1"/>
        <v>36</v>
      </c>
      <c r="G12" s="2"/>
      <c r="H12" s="2"/>
      <c r="I12" s="2"/>
    </row>
    <row r="13" spans="2:12" ht="15.75">
      <c r="B13" s="18" t="s">
        <v>10</v>
      </c>
      <c r="C13" s="7">
        <v>3</v>
      </c>
      <c r="D13" s="16">
        <v>1</v>
      </c>
      <c r="E13" s="6">
        <f t="shared" si="0"/>
        <v>3</v>
      </c>
      <c r="F13" s="5">
        <f t="shared" si="1"/>
        <v>22.5</v>
      </c>
      <c r="G13" s="2"/>
      <c r="H13" s="8" t="s">
        <v>2</v>
      </c>
      <c r="I13" s="2"/>
    </row>
    <row r="14" spans="2:12" ht="15.75">
      <c r="B14" s="18" t="s">
        <v>11</v>
      </c>
      <c r="C14" s="7">
        <v>2</v>
      </c>
      <c r="D14" s="16">
        <v>2</v>
      </c>
      <c r="E14" s="6">
        <f t="shared" si="0"/>
        <v>4</v>
      </c>
      <c r="F14" s="5">
        <f t="shared" si="1"/>
        <v>30</v>
      </c>
      <c r="G14" s="2"/>
      <c r="H14" s="8" t="s">
        <v>1</v>
      </c>
      <c r="I14" s="2"/>
    </row>
    <row r="15" spans="2:12" ht="15">
      <c r="B15" s="18" t="s">
        <v>12</v>
      </c>
      <c r="C15" s="7">
        <v>7</v>
      </c>
      <c r="D15" s="16">
        <v>0.5</v>
      </c>
      <c r="E15" s="6">
        <f t="shared" si="0"/>
        <v>3.5</v>
      </c>
      <c r="F15" s="5">
        <f t="shared" si="1"/>
        <v>26.25</v>
      </c>
      <c r="G15" s="2"/>
      <c r="H15" s="2"/>
      <c r="I15" s="2"/>
    </row>
    <row r="16" spans="2:12" ht="15">
      <c r="B16" s="18" t="s">
        <v>13</v>
      </c>
      <c r="C16" s="7">
        <v>9</v>
      </c>
      <c r="D16" s="16">
        <v>250</v>
      </c>
      <c r="E16" s="6">
        <f t="shared" si="0"/>
        <v>2250</v>
      </c>
      <c r="F16" s="5">
        <f t="shared" si="1"/>
        <v>16875</v>
      </c>
      <c r="G16" s="2"/>
      <c r="H16" s="2"/>
      <c r="I16" s="2"/>
    </row>
    <row r="17" spans="2:9" ht="15">
      <c r="B17" s="18" t="s">
        <v>14</v>
      </c>
      <c r="C17" s="7">
        <v>6</v>
      </c>
      <c r="D17" s="16">
        <v>110</v>
      </c>
      <c r="E17" s="6">
        <f t="shared" si="0"/>
        <v>660</v>
      </c>
      <c r="F17" s="5">
        <f t="shared" si="1"/>
        <v>4950</v>
      </c>
      <c r="G17" s="2"/>
      <c r="H17" s="2"/>
      <c r="I17" s="2"/>
    </row>
    <row r="18" spans="2:9" ht="15">
      <c r="B18" s="18" t="s">
        <v>15</v>
      </c>
      <c r="C18" s="7">
        <v>4</v>
      </c>
      <c r="D18" s="16">
        <v>100</v>
      </c>
      <c r="E18" s="6">
        <f t="shared" si="0"/>
        <v>400</v>
      </c>
      <c r="F18" s="5">
        <f t="shared" si="1"/>
        <v>3000</v>
      </c>
      <c r="G18" s="2"/>
      <c r="H18" s="2"/>
      <c r="I18" s="2"/>
    </row>
    <row r="19" spans="2:9" ht="15">
      <c r="B19" s="18" t="s">
        <v>16</v>
      </c>
      <c r="C19" s="7">
        <v>2</v>
      </c>
      <c r="D19" s="16">
        <v>10</v>
      </c>
      <c r="E19" s="6">
        <f t="shared" si="0"/>
        <v>20</v>
      </c>
      <c r="F19" s="5">
        <f t="shared" si="1"/>
        <v>150</v>
      </c>
      <c r="G19" s="2"/>
      <c r="H19" s="2"/>
      <c r="I19" s="2"/>
    </row>
    <row r="20" spans="2:9" ht="15">
      <c r="B20" s="18" t="s">
        <v>17</v>
      </c>
      <c r="C20" s="7">
        <v>5</v>
      </c>
      <c r="D20" s="16">
        <v>45</v>
      </c>
      <c r="E20" s="6">
        <f t="shared" si="0"/>
        <v>225</v>
      </c>
      <c r="F20" s="5">
        <f t="shared" si="1"/>
        <v>1687.5</v>
      </c>
      <c r="G20" s="2"/>
      <c r="H20" s="2"/>
      <c r="I20" s="2"/>
    </row>
    <row r="21" spans="2:9" ht="15.75">
      <c r="B21" s="17" t="s">
        <v>0</v>
      </c>
      <c r="C21" s="12">
        <f>SUM(C11:C20)</f>
        <v>47</v>
      </c>
      <c r="D21" s="13">
        <f>SUM(D11:D20)</f>
        <v>521.70000000000005</v>
      </c>
      <c r="E21" s="13">
        <f>SUM(E11:E20)</f>
        <v>3580.3</v>
      </c>
      <c r="F21" s="14">
        <f>SUM(F11:F20)</f>
        <v>26852.25</v>
      </c>
      <c r="G21" s="2"/>
      <c r="H21" s="2"/>
      <c r="I21" s="2"/>
    </row>
    <row r="22" spans="2:9" ht="15.75">
      <c r="B22" s="4"/>
      <c r="C22" s="3"/>
      <c r="D22" s="3"/>
      <c r="E22" s="3"/>
      <c r="F22" s="3"/>
      <c r="G22" s="2"/>
      <c r="H22" s="2"/>
      <c r="I22" s="2"/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9:I17"/>
  <sheetViews>
    <sheetView workbookViewId="0">
      <selection activeCell="E14" sqref="E14"/>
    </sheetView>
  </sheetViews>
  <sheetFormatPr defaultRowHeight="15"/>
  <cols>
    <col min="3" max="3" width="18.5703125" customWidth="1"/>
  </cols>
  <sheetData>
    <row r="9" spans="2:9">
      <c r="B9" s="20" t="s">
        <v>18</v>
      </c>
      <c r="C9" s="20" t="s">
        <v>19</v>
      </c>
      <c r="F9" s="45" t="s">
        <v>20</v>
      </c>
      <c r="G9" s="45"/>
      <c r="H9" s="45"/>
      <c r="I9" s="19">
        <f>AVERAGE(C10:C17)</f>
        <v>148655.625</v>
      </c>
    </row>
    <row r="10" spans="2:9">
      <c r="B10" s="21">
        <v>2005</v>
      </c>
      <c r="C10" s="21">
        <v>125455</v>
      </c>
      <c r="F10" s="45" t="s">
        <v>22</v>
      </c>
      <c r="G10" s="45"/>
      <c r="H10" s="45"/>
      <c r="I10" s="19">
        <f>MAX(C10:C17)</f>
        <v>171254</v>
      </c>
    </row>
    <row r="11" spans="2:9">
      <c r="B11" s="21">
        <v>2006</v>
      </c>
      <c r="C11" s="21">
        <v>127499</v>
      </c>
      <c r="F11" s="45" t="s">
        <v>21</v>
      </c>
      <c r="G11" s="45"/>
      <c r="H11" s="45"/>
      <c r="I11" s="19">
        <f>MIN(C10:C17)</f>
        <v>125455</v>
      </c>
    </row>
    <row r="12" spans="2:9">
      <c r="B12" s="21">
        <v>2007</v>
      </c>
      <c r="C12" s="21">
        <v>135789</v>
      </c>
      <c r="F12" s="45" t="s">
        <v>23</v>
      </c>
      <c r="G12" s="45"/>
      <c r="H12" s="45"/>
      <c r="I12" s="19">
        <f>SUM(C10:C17)</f>
        <v>1189245</v>
      </c>
    </row>
    <row r="13" spans="2:9">
      <c r="B13" s="21">
        <v>2008</v>
      </c>
      <c r="C13" s="21">
        <v>145551</v>
      </c>
    </row>
    <row r="14" spans="2:9">
      <c r="B14" s="21">
        <v>2009</v>
      </c>
      <c r="C14" s="21">
        <v>152987</v>
      </c>
    </row>
    <row r="15" spans="2:9">
      <c r="B15" s="21">
        <v>2010</v>
      </c>
      <c r="C15" s="21">
        <v>161155</v>
      </c>
    </row>
    <row r="16" spans="2:9">
      <c r="B16" s="21">
        <v>2011</v>
      </c>
      <c r="C16" s="21">
        <v>169555</v>
      </c>
    </row>
    <row r="17" spans="2:3">
      <c r="B17" s="21">
        <v>2012</v>
      </c>
      <c r="C17" s="21">
        <v>171254</v>
      </c>
    </row>
  </sheetData>
  <mergeCells count="4">
    <mergeCell ref="F9:H9"/>
    <mergeCell ref="F10:H10"/>
    <mergeCell ref="F11:H11"/>
    <mergeCell ref="F12:H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1"/>
  <sheetViews>
    <sheetView workbookViewId="0">
      <selection activeCell="I10" sqref="I10"/>
    </sheetView>
  </sheetViews>
  <sheetFormatPr defaultRowHeight="12.75"/>
  <cols>
    <col min="1" max="1" width="13.7109375" style="22" bestFit="1" customWidth="1"/>
    <col min="2" max="7" width="9.140625" style="22"/>
    <col min="8" max="8" width="14" style="22" bestFit="1" customWidth="1"/>
    <col min="9" max="14" width="12.140625" style="22" customWidth="1"/>
    <col min="15" max="16384" width="9.140625" style="22"/>
  </cols>
  <sheetData>
    <row r="1" spans="1:8" ht="13.5" thickBot="1"/>
    <row r="2" spans="1:8" ht="15.75" thickBot="1">
      <c r="A2" s="46" t="s">
        <v>24</v>
      </c>
      <c r="B2" s="47"/>
      <c r="C2" s="47"/>
      <c r="D2" s="47"/>
      <c r="E2" s="47"/>
      <c r="F2" s="47"/>
      <c r="G2" s="47"/>
      <c r="H2" s="48"/>
    </row>
    <row r="3" spans="1:8" ht="15.75" thickBot="1">
      <c r="A3" s="49">
        <v>2007</v>
      </c>
      <c r="B3" s="50"/>
      <c r="C3" s="50"/>
      <c r="D3" s="50"/>
      <c r="E3" s="50"/>
      <c r="F3" s="50"/>
      <c r="G3" s="50"/>
      <c r="H3" s="51"/>
    </row>
    <row r="4" spans="1:8" ht="15.75" thickBot="1">
      <c r="A4" s="23" t="s">
        <v>25</v>
      </c>
      <c r="B4" s="24" t="s">
        <v>26</v>
      </c>
      <c r="C4" s="24" t="s">
        <v>27</v>
      </c>
      <c r="D4" s="24" t="s">
        <v>28</v>
      </c>
      <c r="E4" s="24" t="s">
        <v>29</v>
      </c>
      <c r="F4" s="24" t="s">
        <v>30</v>
      </c>
      <c r="G4" s="24" t="s">
        <v>31</v>
      </c>
      <c r="H4" s="25" t="s">
        <v>32</v>
      </c>
    </row>
    <row r="5" spans="1:8" ht="15">
      <c r="A5" s="26" t="s">
        <v>33</v>
      </c>
      <c r="B5" s="27">
        <v>199</v>
      </c>
      <c r="C5" s="27">
        <v>192</v>
      </c>
      <c r="D5" s="27">
        <v>225</v>
      </c>
      <c r="E5" s="27">
        <v>211</v>
      </c>
      <c r="F5" s="27">
        <v>235</v>
      </c>
      <c r="G5" s="27">
        <v>244</v>
      </c>
      <c r="H5" s="28">
        <f t="shared" ref="H5:H10" si="0">SUM(B5:G5)</f>
        <v>1306</v>
      </c>
    </row>
    <row r="6" spans="1:8" ht="15">
      <c r="A6" s="29" t="s">
        <v>34</v>
      </c>
      <c r="B6" s="30">
        <v>131</v>
      </c>
      <c r="C6" s="30">
        <v>175</v>
      </c>
      <c r="D6" s="30">
        <v>255</v>
      </c>
      <c r="E6" s="30">
        <v>417</v>
      </c>
      <c r="F6" s="30">
        <v>583</v>
      </c>
      <c r="G6" s="30">
        <v>707</v>
      </c>
      <c r="H6" s="31">
        <f t="shared" si="0"/>
        <v>2268</v>
      </c>
    </row>
    <row r="7" spans="1:8" ht="15">
      <c r="A7" s="29" t="s">
        <v>35</v>
      </c>
      <c r="B7" s="30">
        <v>303</v>
      </c>
      <c r="C7" s="30">
        <v>346</v>
      </c>
      <c r="D7" s="30">
        <v>372</v>
      </c>
      <c r="E7" s="30">
        <v>412</v>
      </c>
      <c r="F7" s="30">
        <v>467</v>
      </c>
      <c r="G7" s="30">
        <v>511</v>
      </c>
      <c r="H7" s="31">
        <f t="shared" si="0"/>
        <v>2411</v>
      </c>
    </row>
    <row r="8" spans="1:8" ht="15">
      <c r="A8" s="32" t="s">
        <v>36</v>
      </c>
      <c r="B8" s="30">
        <v>449</v>
      </c>
      <c r="C8" s="30">
        <v>385</v>
      </c>
      <c r="D8" s="30">
        <v>372</v>
      </c>
      <c r="E8" s="30">
        <v>467</v>
      </c>
      <c r="F8" s="30">
        <v>517</v>
      </c>
      <c r="G8" s="30">
        <v>576</v>
      </c>
      <c r="H8" s="31">
        <f t="shared" si="0"/>
        <v>2766</v>
      </c>
    </row>
    <row r="9" spans="1:8" ht="15">
      <c r="A9" s="29" t="s">
        <v>37</v>
      </c>
      <c r="B9" s="30">
        <v>115</v>
      </c>
      <c r="C9" s="30">
        <v>128</v>
      </c>
      <c r="D9" s="30">
        <v>135</v>
      </c>
      <c r="E9" s="30">
        <v>147</v>
      </c>
      <c r="F9" s="30">
        <v>166</v>
      </c>
      <c r="G9" s="30">
        <v>193</v>
      </c>
      <c r="H9" s="31">
        <f t="shared" si="0"/>
        <v>884</v>
      </c>
    </row>
    <row r="10" spans="1:8" ht="15.75" thickBot="1">
      <c r="A10" s="33" t="s">
        <v>0</v>
      </c>
      <c r="B10" s="34">
        <f t="shared" ref="B10:G10" si="1">SUM(B5:B9)</f>
        <v>1197</v>
      </c>
      <c r="C10" s="34">
        <f t="shared" si="1"/>
        <v>1226</v>
      </c>
      <c r="D10" s="34">
        <f t="shared" si="1"/>
        <v>1359</v>
      </c>
      <c r="E10" s="34">
        <f t="shared" si="1"/>
        <v>1654</v>
      </c>
      <c r="F10" s="34">
        <f t="shared" si="1"/>
        <v>1968</v>
      </c>
      <c r="G10" s="34">
        <f t="shared" si="1"/>
        <v>2231</v>
      </c>
      <c r="H10" s="35">
        <f t="shared" si="0"/>
        <v>9635</v>
      </c>
    </row>
    <row r="13" spans="1:8" ht="18" customHeight="1"/>
    <row r="14" spans="1:8" ht="12.75" customHeight="1"/>
    <row r="15" spans="1:8" ht="12.75" customHeight="1"/>
    <row r="16" spans="1:8" ht="12.75" customHeight="1"/>
    <row r="17" ht="12.75" customHeight="1"/>
    <row r="18" ht="12.75" customHeight="1"/>
    <row r="19" ht="12.75" customHeight="1"/>
    <row r="20" ht="12.75" customHeight="1"/>
    <row r="21" ht="12.75" customHeight="1"/>
  </sheetData>
  <mergeCells count="2">
    <mergeCell ref="A2:H2"/>
    <mergeCell ref="A3:H3"/>
  </mergeCells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R23" sqref="R23"/>
    </sheetView>
  </sheetViews>
  <sheetFormatPr defaultRowHeight="15"/>
  <cols>
    <col min="1" max="1" width="11.28515625" customWidth="1"/>
    <col min="2" max="2" width="15.140625" customWidth="1"/>
    <col min="3" max="3" width="13" customWidth="1"/>
  </cols>
  <sheetData>
    <row r="1" spans="1:6" ht="15.75" thickBot="1">
      <c r="A1" s="38" t="s">
        <v>18</v>
      </c>
      <c r="B1" s="38" t="s">
        <v>38</v>
      </c>
      <c r="C1" s="38" t="s">
        <v>39</v>
      </c>
    </row>
    <row r="2" spans="1:6" ht="15.75" thickBot="1">
      <c r="A2" s="39">
        <v>2004</v>
      </c>
      <c r="B2" s="39">
        <v>311</v>
      </c>
      <c r="C2" s="39">
        <v>15</v>
      </c>
    </row>
    <row r="3" spans="1:6" ht="15.75" thickBot="1">
      <c r="A3" s="40">
        <v>2005</v>
      </c>
      <c r="B3" s="40">
        <v>300</v>
      </c>
      <c r="C3" s="40">
        <v>12</v>
      </c>
      <c r="F3" s="37"/>
    </row>
    <row r="4" spans="1:6" ht="15.75" thickBot="1">
      <c r="A4" s="39">
        <v>2006</v>
      </c>
      <c r="B4" s="39">
        <v>341</v>
      </c>
      <c r="C4" s="39">
        <v>14</v>
      </c>
      <c r="F4" s="36"/>
    </row>
    <row r="5" spans="1:6" ht="15.75" thickBot="1">
      <c r="A5" s="40">
        <v>2007</v>
      </c>
      <c r="B5" s="40">
        <v>331</v>
      </c>
      <c r="C5" s="40">
        <v>18</v>
      </c>
    </row>
    <row r="6" spans="1:6" ht="15.75" thickBot="1">
      <c r="A6" s="39">
        <v>2008</v>
      </c>
      <c r="B6" s="39">
        <v>339</v>
      </c>
      <c r="C6" s="39">
        <v>20</v>
      </c>
    </row>
    <row r="7" spans="1:6" ht="15.75" thickBot="1">
      <c r="A7" s="40">
        <v>2009</v>
      </c>
      <c r="B7" s="40">
        <v>298</v>
      </c>
      <c r="C7" s="40">
        <v>17</v>
      </c>
    </row>
    <row r="8" spans="1:6" ht="15.75" thickBot="1">
      <c r="A8" s="39">
        <v>2010</v>
      </c>
      <c r="B8" s="39">
        <v>348</v>
      </c>
      <c r="C8" s="39">
        <v>9</v>
      </c>
    </row>
    <row r="9" spans="1:6" ht="15.75" thickBot="1">
      <c r="A9" s="40">
        <v>2011</v>
      </c>
      <c r="B9" s="40">
        <v>364</v>
      </c>
      <c r="C9" s="40">
        <v>14</v>
      </c>
    </row>
    <row r="10" spans="1:6" ht="15.75" thickBot="1">
      <c r="A10" s="39">
        <v>2012</v>
      </c>
      <c r="B10" s="39">
        <v>374</v>
      </c>
      <c r="C10" s="39">
        <v>19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K75"/>
  <sheetViews>
    <sheetView workbookViewId="0">
      <pane ySplit="2" topLeftCell="A3" activePane="bottomLeft" state="frozen"/>
      <selection pane="bottomLeft" activeCell="H26" sqref="H26"/>
    </sheetView>
  </sheetViews>
  <sheetFormatPr defaultRowHeight="15"/>
  <cols>
    <col min="1" max="1" width="10.7109375" style="41" customWidth="1"/>
    <col min="2" max="2" width="12.5703125" style="41" customWidth="1"/>
    <col min="3" max="3" width="11.140625" style="41" customWidth="1"/>
    <col min="4" max="4" width="12.5703125" style="41" customWidth="1"/>
    <col min="5" max="5" width="14.140625" style="41" customWidth="1"/>
    <col min="6" max="16384" width="9.140625" style="41"/>
  </cols>
  <sheetData>
    <row r="1" spans="1:5">
      <c r="A1" s="42" t="s">
        <v>40</v>
      </c>
      <c r="B1" s="42" t="s">
        <v>47</v>
      </c>
      <c r="C1" s="42" t="s">
        <v>48</v>
      </c>
      <c r="D1" s="44" t="s">
        <v>49</v>
      </c>
      <c r="E1" s="44" t="s">
        <v>50</v>
      </c>
    </row>
    <row r="2" spans="1:5" hidden="1">
      <c r="A2" s="41" t="s">
        <v>41</v>
      </c>
      <c r="B2" s="43">
        <v>12559</v>
      </c>
      <c r="C2" s="43">
        <v>125504</v>
      </c>
      <c r="D2" s="19">
        <f>0.25*C2</f>
        <v>31376</v>
      </c>
      <c r="E2" s="19">
        <f>C2+D2</f>
        <v>156880</v>
      </c>
    </row>
    <row r="3" spans="1:5">
      <c r="A3" s="41" t="s">
        <v>42</v>
      </c>
      <c r="B3" s="43">
        <v>12560</v>
      </c>
      <c r="C3" s="43">
        <v>121257</v>
      </c>
      <c r="D3" s="19">
        <f t="shared" ref="D3:D66" si="0">0.25*C3</f>
        <v>30314.25</v>
      </c>
      <c r="E3" s="19">
        <f t="shared" ref="E3:E66" si="1">C3+D3</f>
        <v>151571.25</v>
      </c>
    </row>
    <row r="4" spans="1:5">
      <c r="A4" s="41" t="s">
        <v>43</v>
      </c>
      <c r="B4" s="43">
        <v>12561</v>
      </c>
      <c r="C4" s="43">
        <v>122798</v>
      </c>
      <c r="D4" s="19">
        <f t="shared" si="0"/>
        <v>30699.5</v>
      </c>
      <c r="E4" s="19">
        <f t="shared" si="1"/>
        <v>153497.5</v>
      </c>
    </row>
    <row r="5" spans="1:5">
      <c r="A5" s="41" t="s">
        <v>44</v>
      </c>
      <c r="B5" s="43">
        <v>12562</v>
      </c>
      <c r="C5" s="43">
        <v>116418</v>
      </c>
      <c r="D5" s="19">
        <f t="shared" si="0"/>
        <v>29104.5</v>
      </c>
      <c r="E5" s="19">
        <f t="shared" si="1"/>
        <v>145522.5</v>
      </c>
    </row>
    <row r="6" spans="1:5" hidden="1">
      <c r="A6" s="41" t="s">
        <v>45</v>
      </c>
      <c r="B6" s="43">
        <v>12563</v>
      </c>
      <c r="C6" s="43">
        <v>88618</v>
      </c>
      <c r="D6" s="19">
        <f t="shared" si="0"/>
        <v>22154.5</v>
      </c>
      <c r="E6" s="19">
        <f t="shared" si="1"/>
        <v>110772.5</v>
      </c>
    </row>
    <row r="7" spans="1:5">
      <c r="A7" s="41" t="s">
        <v>46</v>
      </c>
      <c r="B7" s="43">
        <v>12564</v>
      </c>
      <c r="C7" s="43">
        <v>122353</v>
      </c>
      <c r="D7" s="19">
        <f t="shared" si="0"/>
        <v>30588.25</v>
      </c>
      <c r="E7" s="19">
        <f t="shared" si="1"/>
        <v>152941.25</v>
      </c>
    </row>
    <row r="8" spans="1:5" hidden="1">
      <c r="A8" s="41" t="s">
        <v>41</v>
      </c>
      <c r="B8" s="43">
        <v>12565</v>
      </c>
      <c r="C8" s="43">
        <v>96266</v>
      </c>
      <c r="D8" s="19">
        <f t="shared" si="0"/>
        <v>24066.5</v>
      </c>
      <c r="E8" s="19">
        <f t="shared" si="1"/>
        <v>120332.5</v>
      </c>
    </row>
    <row r="9" spans="1:5">
      <c r="A9" s="41" t="s">
        <v>42</v>
      </c>
      <c r="B9" s="43">
        <v>12566</v>
      </c>
      <c r="C9" s="43">
        <v>89309</v>
      </c>
      <c r="D9" s="19">
        <f t="shared" si="0"/>
        <v>22327.25</v>
      </c>
      <c r="E9" s="19">
        <f t="shared" si="1"/>
        <v>111636.25</v>
      </c>
    </row>
    <row r="10" spans="1:5">
      <c r="A10" s="41" t="s">
        <v>43</v>
      </c>
      <c r="B10" s="43">
        <v>12567</v>
      </c>
      <c r="C10" s="43">
        <v>144491</v>
      </c>
      <c r="D10" s="19">
        <f t="shared" si="0"/>
        <v>36122.75</v>
      </c>
      <c r="E10" s="19">
        <f t="shared" si="1"/>
        <v>180613.75</v>
      </c>
    </row>
    <row r="11" spans="1:5">
      <c r="A11" s="41" t="s">
        <v>44</v>
      </c>
      <c r="B11" s="43">
        <v>12568</v>
      </c>
      <c r="C11" s="43">
        <v>138339</v>
      </c>
      <c r="D11" s="19">
        <f t="shared" si="0"/>
        <v>34584.75</v>
      </c>
      <c r="E11" s="19">
        <f t="shared" si="1"/>
        <v>172923.75</v>
      </c>
    </row>
    <row r="12" spans="1:5" hidden="1">
      <c r="A12" s="41" t="s">
        <v>45</v>
      </c>
      <c r="B12" s="43">
        <v>12569</v>
      </c>
      <c r="C12" s="43">
        <v>123369</v>
      </c>
      <c r="D12" s="19">
        <f t="shared" si="0"/>
        <v>30842.25</v>
      </c>
      <c r="E12" s="19">
        <f t="shared" si="1"/>
        <v>154211.25</v>
      </c>
    </row>
    <row r="13" spans="1:5">
      <c r="A13" s="41" t="s">
        <v>46</v>
      </c>
      <c r="B13" s="43">
        <v>12570</v>
      </c>
      <c r="C13" s="43">
        <v>136264</v>
      </c>
      <c r="D13" s="19">
        <f t="shared" si="0"/>
        <v>34066</v>
      </c>
      <c r="E13" s="19">
        <f t="shared" si="1"/>
        <v>170330</v>
      </c>
    </row>
    <row r="14" spans="1:5" hidden="1">
      <c r="A14" s="41" t="s">
        <v>41</v>
      </c>
      <c r="B14" s="43">
        <v>12571</v>
      </c>
      <c r="C14" s="43">
        <v>138313</v>
      </c>
      <c r="D14" s="19">
        <f t="shared" si="0"/>
        <v>34578.25</v>
      </c>
      <c r="E14" s="19">
        <f t="shared" si="1"/>
        <v>172891.25</v>
      </c>
    </row>
    <row r="15" spans="1:5">
      <c r="A15" s="41" t="s">
        <v>42</v>
      </c>
      <c r="B15" s="43">
        <v>12572</v>
      </c>
      <c r="C15" s="43">
        <v>123226</v>
      </c>
      <c r="D15" s="19">
        <f t="shared" si="0"/>
        <v>30806.5</v>
      </c>
      <c r="E15" s="19">
        <f t="shared" si="1"/>
        <v>154032.5</v>
      </c>
    </row>
    <row r="16" spans="1:5">
      <c r="A16" s="41" t="s">
        <v>43</v>
      </c>
      <c r="B16" s="43">
        <v>12573</v>
      </c>
      <c r="C16" s="43">
        <v>126949</v>
      </c>
      <c r="D16" s="19">
        <f t="shared" si="0"/>
        <v>31737.25</v>
      </c>
      <c r="E16" s="19">
        <f t="shared" si="1"/>
        <v>158686.25</v>
      </c>
    </row>
    <row r="17" spans="1:5">
      <c r="A17" s="41" t="s">
        <v>44</v>
      </c>
      <c r="B17" s="43">
        <v>12574</v>
      </c>
      <c r="C17" s="43">
        <v>109985</v>
      </c>
      <c r="D17" s="19">
        <f t="shared" si="0"/>
        <v>27496.25</v>
      </c>
      <c r="E17" s="19">
        <f t="shared" si="1"/>
        <v>137481.25</v>
      </c>
    </row>
    <row r="18" spans="1:5" hidden="1">
      <c r="A18" s="41" t="s">
        <v>45</v>
      </c>
      <c r="B18" s="43">
        <v>12575</v>
      </c>
      <c r="C18" s="43">
        <v>102247</v>
      </c>
      <c r="D18" s="19">
        <f t="shared" si="0"/>
        <v>25561.75</v>
      </c>
      <c r="E18" s="19">
        <f t="shared" si="1"/>
        <v>127808.75</v>
      </c>
    </row>
    <row r="19" spans="1:5">
      <c r="A19" s="41" t="s">
        <v>46</v>
      </c>
      <c r="B19" s="43">
        <v>12576</v>
      </c>
      <c r="C19" s="43">
        <v>126887</v>
      </c>
      <c r="D19" s="19">
        <f t="shared" si="0"/>
        <v>31721.75</v>
      </c>
      <c r="E19" s="19">
        <f t="shared" si="1"/>
        <v>158608.75</v>
      </c>
    </row>
    <row r="20" spans="1:5" hidden="1">
      <c r="A20" s="41" t="s">
        <v>41</v>
      </c>
      <c r="B20" s="43">
        <v>12577</v>
      </c>
      <c r="C20" s="43">
        <v>96459</v>
      </c>
      <c r="D20" s="19">
        <f t="shared" si="0"/>
        <v>24114.75</v>
      </c>
      <c r="E20" s="19">
        <f t="shared" si="1"/>
        <v>120573.75</v>
      </c>
    </row>
    <row r="21" spans="1:5">
      <c r="A21" s="41" t="s">
        <v>42</v>
      </c>
      <c r="B21" s="43">
        <v>12578</v>
      </c>
      <c r="C21" s="43">
        <v>132952</v>
      </c>
      <c r="D21" s="19">
        <f t="shared" si="0"/>
        <v>33238</v>
      </c>
      <c r="E21" s="19">
        <f t="shared" si="1"/>
        <v>166190</v>
      </c>
    </row>
    <row r="22" spans="1:5">
      <c r="A22" s="41" t="s">
        <v>43</v>
      </c>
      <c r="B22" s="43">
        <v>12579</v>
      </c>
      <c r="C22" s="43">
        <v>138712</v>
      </c>
      <c r="D22" s="19">
        <f t="shared" si="0"/>
        <v>34678</v>
      </c>
      <c r="E22" s="19">
        <f t="shared" si="1"/>
        <v>173390</v>
      </c>
    </row>
    <row r="23" spans="1:5">
      <c r="A23" s="41" t="s">
        <v>44</v>
      </c>
      <c r="B23" s="43">
        <v>12580</v>
      </c>
      <c r="C23" s="43">
        <v>93663</v>
      </c>
      <c r="D23" s="19">
        <f t="shared" si="0"/>
        <v>23415.75</v>
      </c>
      <c r="E23" s="19">
        <f t="shared" si="1"/>
        <v>117078.75</v>
      </c>
    </row>
    <row r="24" spans="1:5" hidden="1">
      <c r="A24" s="41" t="s">
        <v>45</v>
      </c>
      <c r="B24" s="43">
        <v>12581</v>
      </c>
      <c r="C24" s="43">
        <v>134941</v>
      </c>
      <c r="D24" s="19">
        <f t="shared" si="0"/>
        <v>33735.25</v>
      </c>
      <c r="E24" s="19">
        <f t="shared" si="1"/>
        <v>168676.25</v>
      </c>
    </row>
    <row r="25" spans="1:5">
      <c r="A25" s="41" t="s">
        <v>46</v>
      </c>
      <c r="B25" s="43">
        <v>12582</v>
      </c>
      <c r="C25" s="43">
        <v>92736</v>
      </c>
      <c r="D25" s="19">
        <f t="shared" si="0"/>
        <v>23184</v>
      </c>
      <c r="E25" s="19">
        <f t="shared" si="1"/>
        <v>115920</v>
      </c>
    </row>
    <row r="26" spans="1:5" hidden="1">
      <c r="A26" s="41" t="s">
        <v>41</v>
      </c>
      <c r="B26" s="43">
        <v>12583</v>
      </c>
      <c r="C26" s="43">
        <v>105500</v>
      </c>
      <c r="D26" s="19">
        <f t="shared" si="0"/>
        <v>26375</v>
      </c>
      <c r="E26" s="19">
        <f t="shared" si="1"/>
        <v>131875</v>
      </c>
    </row>
    <row r="27" spans="1:5">
      <c r="A27" s="41" t="s">
        <v>42</v>
      </c>
      <c r="B27" s="43">
        <v>12584</v>
      </c>
      <c r="C27" s="43">
        <v>140458</v>
      </c>
      <c r="D27" s="19">
        <f t="shared" si="0"/>
        <v>35114.5</v>
      </c>
      <c r="E27" s="19">
        <f t="shared" si="1"/>
        <v>175572.5</v>
      </c>
    </row>
    <row r="28" spans="1:5">
      <c r="A28" s="41" t="s">
        <v>43</v>
      </c>
      <c r="B28" s="43">
        <v>12585</v>
      </c>
      <c r="C28" s="43">
        <v>115654</v>
      </c>
      <c r="D28" s="19">
        <f t="shared" si="0"/>
        <v>28913.5</v>
      </c>
      <c r="E28" s="19">
        <f t="shared" si="1"/>
        <v>144567.5</v>
      </c>
    </row>
    <row r="29" spans="1:5">
      <c r="A29" s="41" t="s">
        <v>44</v>
      </c>
      <c r="B29" s="43">
        <v>12586</v>
      </c>
      <c r="C29" s="43">
        <v>126147</v>
      </c>
      <c r="D29" s="19">
        <f t="shared" si="0"/>
        <v>31536.75</v>
      </c>
      <c r="E29" s="19">
        <f t="shared" si="1"/>
        <v>157683.75</v>
      </c>
    </row>
    <row r="30" spans="1:5" hidden="1">
      <c r="A30" s="41" t="s">
        <v>45</v>
      </c>
      <c r="B30" s="43">
        <v>12587</v>
      </c>
      <c r="C30" s="43">
        <v>95318</v>
      </c>
      <c r="D30" s="19">
        <f t="shared" si="0"/>
        <v>23829.5</v>
      </c>
      <c r="E30" s="19">
        <f t="shared" si="1"/>
        <v>119147.5</v>
      </c>
    </row>
    <row r="31" spans="1:5">
      <c r="A31" s="41" t="s">
        <v>46</v>
      </c>
      <c r="B31" s="43">
        <v>12588</v>
      </c>
      <c r="C31" s="43">
        <v>142665</v>
      </c>
      <c r="D31" s="19">
        <f t="shared" si="0"/>
        <v>35666.25</v>
      </c>
      <c r="E31" s="19">
        <f t="shared" si="1"/>
        <v>178331.25</v>
      </c>
    </row>
    <row r="32" spans="1:5" hidden="1">
      <c r="A32" s="41" t="s">
        <v>41</v>
      </c>
      <c r="B32" s="43">
        <v>12589</v>
      </c>
      <c r="C32" s="43">
        <v>90129</v>
      </c>
      <c r="D32" s="19">
        <f t="shared" si="0"/>
        <v>22532.25</v>
      </c>
      <c r="E32" s="19">
        <f t="shared" si="1"/>
        <v>112661.25</v>
      </c>
    </row>
    <row r="33" spans="1:11">
      <c r="A33" s="41" t="s">
        <v>42</v>
      </c>
      <c r="B33" s="43">
        <v>12590</v>
      </c>
      <c r="C33" s="43">
        <v>131635</v>
      </c>
      <c r="D33" s="19">
        <f t="shared" si="0"/>
        <v>32908.75</v>
      </c>
      <c r="E33" s="19">
        <f t="shared" si="1"/>
        <v>164543.75</v>
      </c>
    </row>
    <row r="34" spans="1:11">
      <c r="A34" s="41" t="s">
        <v>43</v>
      </c>
      <c r="B34" s="43">
        <v>12591</v>
      </c>
      <c r="C34" s="43">
        <v>144703</v>
      </c>
      <c r="D34" s="19">
        <f t="shared" si="0"/>
        <v>36175.75</v>
      </c>
      <c r="E34" s="19">
        <f t="shared" si="1"/>
        <v>180878.75</v>
      </c>
    </row>
    <row r="35" spans="1:11">
      <c r="A35" s="41" t="s">
        <v>44</v>
      </c>
      <c r="B35" s="43">
        <v>12592</v>
      </c>
      <c r="C35" s="43">
        <v>117813</v>
      </c>
      <c r="D35" s="19">
        <f t="shared" si="0"/>
        <v>29453.25</v>
      </c>
      <c r="E35" s="19">
        <f t="shared" si="1"/>
        <v>147266.25</v>
      </c>
    </row>
    <row r="36" spans="1:11" hidden="1">
      <c r="A36" s="41" t="s">
        <v>45</v>
      </c>
      <c r="B36" s="43">
        <v>12593</v>
      </c>
      <c r="C36" s="43">
        <v>97738</v>
      </c>
      <c r="D36" s="19">
        <f t="shared" si="0"/>
        <v>24434.5</v>
      </c>
      <c r="E36" s="19">
        <f t="shared" si="1"/>
        <v>122172.5</v>
      </c>
    </row>
    <row r="37" spans="1:11">
      <c r="A37" s="41" t="s">
        <v>46</v>
      </c>
      <c r="B37" s="43">
        <v>12594</v>
      </c>
      <c r="C37" s="43">
        <v>140063</v>
      </c>
      <c r="D37" s="19">
        <f t="shared" si="0"/>
        <v>35015.75</v>
      </c>
      <c r="E37" s="19">
        <f t="shared" si="1"/>
        <v>175078.75</v>
      </c>
      <c r="G37" s="52" t="s">
        <v>51</v>
      </c>
      <c r="H37" s="52"/>
      <c r="I37" s="52"/>
      <c r="J37" s="52"/>
      <c r="K37" s="19">
        <f>AVERAGE(D2:D75)</f>
        <v>29370.682432432433</v>
      </c>
    </row>
    <row r="38" spans="1:11" hidden="1">
      <c r="A38" s="41" t="s">
        <v>41</v>
      </c>
      <c r="B38" s="43">
        <v>12595</v>
      </c>
      <c r="C38" s="43">
        <v>137994</v>
      </c>
      <c r="D38" s="19">
        <f t="shared" si="0"/>
        <v>34498.5</v>
      </c>
      <c r="E38" s="19">
        <f t="shared" si="1"/>
        <v>172492.5</v>
      </c>
      <c r="G38" s="52" t="s">
        <v>52</v>
      </c>
      <c r="H38" s="52"/>
      <c r="I38" s="52"/>
      <c r="J38" s="52"/>
      <c r="K38" s="19">
        <f>MAX(D2:D75)</f>
        <v>36175.75</v>
      </c>
    </row>
    <row r="39" spans="1:11">
      <c r="A39" s="41" t="s">
        <v>42</v>
      </c>
      <c r="B39" s="43">
        <v>12596</v>
      </c>
      <c r="C39" s="43">
        <v>130705</v>
      </c>
      <c r="D39" s="19">
        <f t="shared" si="0"/>
        <v>32676.25</v>
      </c>
      <c r="E39" s="19">
        <f t="shared" si="1"/>
        <v>163381.25</v>
      </c>
      <c r="G39" s="52" t="s">
        <v>53</v>
      </c>
      <c r="H39" s="52"/>
      <c r="I39" s="52"/>
      <c r="J39" s="52"/>
      <c r="K39" s="19">
        <f>MIN(D2:D75)</f>
        <v>22154.5</v>
      </c>
    </row>
    <row r="40" spans="1:11">
      <c r="A40" s="41" t="s">
        <v>43</v>
      </c>
      <c r="B40" s="43">
        <v>12597</v>
      </c>
      <c r="C40" s="43">
        <v>118302</v>
      </c>
      <c r="D40" s="19">
        <f t="shared" si="0"/>
        <v>29575.5</v>
      </c>
      <c r="E40" s="19">
        <f t="shared" si="1"/>
        <v>147877.5</v>
      </c>
      <c r="G40" s="52" t="s">
        <v>54</v>
      </c>
      <c r="H40" s="52"/>
      <c r="I40" s="52"/>
      <c r="J40" s="52"/>
      <c r="K40" s="19">
        <f>AVERAGE(E2:E75)</f>
        <v>146853.41216216216</v>
      </c>
    </row>
    <row r="41" spans="1:11">
      <c r="A41" s="41" t="s">
        <v>44</v>
      </c>
      <c r="B41" s="43">
        <v>12598</v>
      </c>
      <c r="C41" s="43">
        <v>116744</v>
      </c>
      <c r="D41" s="19">
        <f t="shared" si="0"/>
        <v>29186</v>
      </c>
      <c r="E41" s="19">
        <f t="shared" si="1"/>
        <v>145930</v>
      </c>
      <c r="G41" s="52" t="s">
        <v>55</v>
      </c>
      <c r="H41" s="52"/>
      <c r="I41" s="52"/>
      <c r="J41" s="52"/>
      <c r="K41" s="19">
        <f>MAX(E2:E75)</f>
        <v>180878.75</v>
      </c>
    </row>
    <row r="42" spans="1:11" hidden="1">
      <c r="A42" s="41" t="s">
        <v>45</v>
      </c>
      <c r="B42" s="43">
        <v>12599</v>
      </c>
      <c r="C42" s="43">
        <v>99132</v>
      </c>
      <c r="D42" s="19">
        <f t="shared" si="0"/>
        <v>24783</v>
      </c>
      <c r="E42" s="19">
        <f t="shared" si="1"/>
        <v>123915</v>
      </c>
      <c r="G42" s="52" t="s">
        <v>56</v>
      </c>
      <c r="H42" s="52"/>
      <c r="I42" s="52"/>
      <c r="J42" s="52"/>
      <c r="K42" s="19">
        <f>MIN(E2:E75)</f>
        <v>110772.5</v>
      </c>
    </row>
    <row r="43" spans="1:11">
      <c r="A43" s="41" t="s">
        <v>46</v>
      </c>
      <c r="B43" s="43">
        <v>12600</v>
      </c>
      <c r="C43" s="43">
        <v>105075</v>
      </c>
      <c r="D43" s="19">
        <f t="shared" si="0"/>
        <v>26268.75</v>
      </c>
      <c r="E43" s="19">
        <f t="shared" si="1"/>
        <v>131343.75</v>
      </c>
    </row>
    <row r="44" spans="1:11" hidden="1">
      <c r="A44" s="41" t="s">
        <v>41</v>
      </c>
      <c r="B44" s="43">
        <v>12601</v>
      </c>
      <c r="C44" s="43">
        <v>120348</v>
      </c>
      <c r="D44" s="19">
        <f t="shared" si="0"/>
        <v>30087</v>
      </c>
      <c r="E44" s="19">
        <f t="shared" si="1"/>
        <v>150435</v>
      </c>
    </row>
    <row r="45" spans="1:11">
      <c r="A45" s="41" t="s">
        <v>42</v>
      </c>
      <c r="B45" s="43">
        <v>12602</v>
      </c>
      <c r="C45" s="43">
        <v>88781</v>
      </c>
      <c r="D45" s="19">
        <f t="shared" si="0"/>
        <v>22195.25</v>
      </c>
      <c r="E45" s="19">
        <f t="shared" si="1"/>
        <v>110976.25</v>
      </c>
    </row>
    <row r="46" spans="1:11">
      <c r="A46" s="41" t="s">
        <v>43</v>
      </c>
      <c r="B46" s="43">
        <v>12603</v>
      </c>
      <c r="C46" s="43">
        <v>141439</v>
      </c>
      <c r="D46" s="19">
        <f t="shared" si="0"/>
        <v>35359.75</v>
      </c>
      <c r="E46" s="19">
        <f t="shared" si="1"/>
        <v>176798.75</v>
      </c>
    </row>
    <row r="47" spans="1:11">
      <c r="A47" s="41" t="s">
        <v>44</v>
      </c>
      <c r="B47" s="43">
        <v>12604</v>
      </c>
      <c r="C47" s="43">
        <v>108550</v>
      </c>
      <c r="D47" s="19">
        <f t="shared" si="0"/>
        <v>27137.5</v>
      </c>
      <c r="E47" s="19">
        <f t="shared" si="1"/>
        <v>135687.5</v>
      </c>
    </row>
    <row r="48" spans="1:11" hidden="1">
      <c r="A48" s="41" t="s">
        <v>45</v>
      </c>
      <c r="B48" s="43">
        <v>12605</v>
      </c>
      <c r="C48" s="43">
        <v>135351</v>
      </c>
      <c r="D48" s="19">
        <f t="shared" si="0"/>
        <v>33837.75</v>
      </c>
      <c r="E48" s="19">
        <f t="shared" si="1"/>
        <v>169188.75</v>
      </c>
    </row>
    <row r="49" spans="1:5">
      <c r="A49" s="41" t="s">
        <v>46</v>
      </c>
      <c r="B49" s="43">
        <v>12606</v>
      </c>
      <c r="C49" s="43">
        <v>121525</v>
      </c>
      <c r="D49" s="19">
        <f t="shared" si="0"/>
        <v>30381.25</v>
      </c>
      <c r="E49" s="19">
        <f t="shared" si="1"/>
        <v>151906.25</v>
      </c>
    </row>
    <row r="50" spans="1:5" hidden="1">
      <c r="A50" s="41" t="s">
        <v>41</v>
      </c>
      <c r="B50" s="43">
        <v>12607</v>
      </c>
      <c r="C50" s="43">
        <v>91068</v>
      </c>
      <c r="D50" s="19">
        <f t="shared" si="0"/>
        <v>22767</v>
      </c>
      <c r="E50" s="19">
        <f t="shared" si="1"/>
        <v>113835</v>
      </c>
    </row>
    <row r="51" spans="1:5">
      <c r="A51" s="41" t="s">
        <v>42</v>
      </c>
      <c r="B51" s="43">
        <v>12608</v>
      </c>
      <c r="C51" s="43">
        <v>104158</v>
      </c>
      <c r="D51" s="19">
        <f t="shared" si="0"/>
        <v>26039.5</v>
      </c>
      <c r="E51" s="19">
        <f t="shared" si="1"/>
        <v>130197.5</v>
      </c>
    </row>
    <row r="52" spans="1:5">
      <c r="A52" s="41" t="s">
        <v>43</v>
      </c>
      <c r="B52" s="43">
        <v>12609</v>
      </c>
      <c r="C52" s="43">
        <v>106676</v>
      </c>
      <c r="D52" s="19">
        <f t="shared" si="0"/>
        <v>26669</v>
      </c>
      <c r="E52" s="19">
        <f t="shared" si="1"/>
        <v>133345</v>
      </c>
    </row>
    <row r="53" spans="1:5">
      <c r="A53" s="41" t="s">
        <v>44</v>
      </c>
      <c r="B53" s="43">
        <v>12610</v>
      </c>
      <c r="C53" s="43">
        <v>126701</v>
      </c>
      <c r="D53" s="19">
        <f t="shared" si="0"/>
        <v>31675.25</v>
      </c>
      <c r="E53" s="19">
        <f t="shared" si="1"/>
        <v>158376.25</v>
      </c>
    </row>
    <row r="54" spans="1:5" hidden="1">
      <c r="A54" s="41" t="s">
        <v>45</v>
      </c>
      <c r="B54" s="43">
        <v>12611</v>
      </c>
      <c r="C54" s="43">
        <v>94360</v>
      </c>
      <c r="D54" s="19">
        <f t="shared" si="0"/>
        <v>23590</v>
      </c>
      <c r="E54" s="19">
        <f t="shared" si="1"/>
        <v>117950</v>
      </c>
    </row>
    <row r="55" spans="1:5">
      <c r="A55" s="41" t="s">
        <v>46</v>
      </c>
      <c r="B55" s="43">
        <v>12612</v>
      </c>
      <c r="C55" s="43">
        <v>128260</v>
      </c>
      <c r="D55" s="19">
        <f t="shared" si="0"/>
        <v>32065</v>
      </c>
      <c r="E55" s="19">
        <f t="shared" si="1"/>
        <v>160325</v>
      </c>
    </row>
    <row r="56" spans="1:5" hidden="1">
      <c r="A56" s="41" t="s">
        <v>41</v>
      </c>
      <c r="B56" s="43">
        <v>12613</v>
      </c>
      <c r="C56" s="43">
        <v>94657</v>
      </c>
      <c r="D56" s="19">
        <f t="shared" si="0"/>
        <v>23664.25</v>
      </c>
      <c r="E56" s="19">
        <f t="shared" si="1"/>
        <v>118321.25</v>
      </c>
    </row>
    <row r="57" spans="1:5">
      <c r="A57" s="41" t="s">
        <v>42</v>
      </c>
      <c r="B57" s="43">
        <v>12614</v>
      </c>
      <c r="C57" s="43">
        <v>105702</v>
      </c>
      <c r="D57" s="19">
        <f t="shared" si="0"/>
        <v>26425.5</v>
      </c>
      <c r="E57" s="19">
        <f t="shared" si="1"/>
        <v>132127.5</v>
      </c>
    </row>
    <row r="58" spans="1:5">
      <c r="A58" s="41" t="s">
        <v>43</v>
      </c>
      <c r="B58" s="43">
        <v>12615</v>
      </c>
      <c r="C58" s="43">
        <v>89452</v>
      </c>
      <c r="D58" s="19">
        <f t="shared" si="0"/>
        <v>22363</v>
      </c>
      <c r="E58" s="19">
        <f t="shared" si="1"/>
        <v>111815</v>
      </c>
    </row>
    <row r="59" spans="1:5">
      <c r="A59" s="41" t="s">
        <v>44</v>
      </c>
      <c r="B59" s="43">
        <v>12616</v>
      </c>
      <c r="C59" s="43">
        <v>117706</v>
      </c>
      <c r="D59" s="19">
        <f t="shared" si="0"/>
        <v>29426.5</v>
      </c>
      <c r="E59" s="19">
        <f t="shared" si="1"/>
        <v>147132.5</v>
      </c>
    </row>
    <row r="60" spans="1:5" hidden="1">
      <c r="A60" s="41" t="s">
        <v>45</v>
      </c>
      <c r="B60" s="43">
        <v>12617</v>
      </c>
      <c r="C60" s="43">
        <v>108162</v>
      </c>
      <c r="D60" s="19">
        <f t="shared" si="0"/>
        <v>27040.5</v>
      </c>
      <c r="E60" s="19">
        <f t="shared" si="1"/>
        <v>135202.5</v>
      </c>
    </row>
    <row r="61" spans="1:5">
      <c r="A61" s="41" t="s">
        <v>46</v>
      </c>
      <c r="B61" s="43">
        <v>12618</v>
      </c>
      <c r="C61" s="43">
        <v>142119</v>
      </c>
      <c r="D61" s="19">
        <f t="shared" si="0"/>
        <v>35529.75</v>
      </c>
      <c r="E61" s="19">
        <f t="shared" si="1"/>
        <v>177648.75</v>
      </c>
    </row>
    <row r="62" spans="1:5" hidden="1">
      <c r="A62" s="41" t="s">
        <v>41</v>
      </c>
      <c r="B62" s="43">
        <v>12619</v>
      </c>
      <c r="C62" s="43">
        <v>143669</v>
      </c>
      <c r="D62" s="19">
        <f t="shared" si="0"/>
        <v>35917.25</v>
      </c>
      <c r="E62" s="19">
        <f t="shared" si="1"/>
        <v>179586.25</v>
      </c>
    </row>
    <row r="63" spans="1:5">
      <c r="A63" s="41" t="s">
        <v>42</v>
      </c>
      <c r="B63" s="43">
        <v>12620</v>
      </c>
      <c r="C63" s="43">
        <v>143344</v>
      </c>
      <c r="D63" s="19">
        <f t="shared" si="0"/>
        <v>35836</v>
      </c>
      <c r="E63" s="19">
        <f t="shared" si="1"/>
        <v>179180</v>
      </c>
    </row>
    <row r="64" spans="1:5">
      <c r="A64" s="41" t="s">
        <v>43</v>
      </c>
      <c r="B64" s="43">
        <v>12621</v>
      </c>
      <c r="C64" s="43">
        <v>107603</v>
      </c>
      <c r="D64" s="19">
        <f t="shared" si="0"/>
        <v>26900.75</v>
      </c>
      <c r="E64" s="19">
        <f t="shared" si="1"/>
        <v>134503.75</v>
      </c>
    </row>
    <row r="65" spans="1:5">
      <c r="A65" s="41" t="s">
        <v>44</v>
      </c>
      <c r="B65" s="43">
        <v>12622</v>
      </c>
      <c r="C65" s="43">
        <v>124789</v>
      </c>
      <c r="D65" s="19">
        <f t="shared" si="0"/>
        <v>31197.25</v>
      </c>
      <c r="E65" s="19">
        <f t="shared" si="1"/>
        <v>155986.25</v>
      </c>
    </row>
    <row r="66" spans="1:5" hidden="1">
      <c r="A66" s="41" t="s">
        <v>45</v>
      </c>
      <c r="B66" s="43">
        <v>12623</v>
      </c>
      <c r="C66" s="43">
        <v>102059</v>
      </c>
      <c r="D66" s="19">
        <f t="shared" si="0"/>
        <v>25514.75</v>
      </c>
      <c r="E66" s="19">
        <f t="shared" si="1"/>
        <v>127573.75</v>
      </c>
    </row>
    <row r="67" spans="1:5">
      <c r="A67" s="41" t="s">
        <v>46</v>
      </c>
      <c r="B67" s="43">
        <v>12624</v>
      </c>
      <c r="C67" s="43">
        <v>107266</v>
      </c>
      <c r="D67" s="19">
        <f t="shared" ref="D67:D75" si="2">0.25*C67</f>
        <v>26816.5</v>
      </c>
      <c r="E67" s="19">
        <f t="shared" ref="E67:E75" si="3">C67+D67</f>
        <v>134082.5</v>
      </c>
    </row>
    <row r="68" spans="1:5" hidden="1">
      <c r="A68" s="41" t="s">
        <v>41</v>
      </c>
      <c r="B68" s="43">
        <v>12625</v>
      </c>
      <c r="C68" s="43">
        <v>102903</v>
      </c>
      <c r="D68" s="19">
        <f t="shared" si="2"/>
        <v>25725.75</v>
      </c>
      <c r="E68" s="19">
        <f t="shared" si="3"/>
        <v>128628.75</v>
      </c>
    </row>
    <row r="69" spans="1:5">
      <c r="A69" s="41" t="s">
        <v>42</v>
      </c>
      <c r="B69" s="43">
        <v>12626</v>
      </c>
      <c r="C69" s="43">
        <v>139983</v>
      </c>
      <c r="D69" s="19">
        <f t="shared" si="2"/>
        <v>34995.75</v>
      </c>
      <c r="E69" s="19">
        <f t="shared" si="3"/>
        <v>174978.75</v>
      </c>
    </row>
    <row r="70" spans="1:5">
      <c r="A70" s="41" t="s">
        <v>43</v>
      </c>
      <c r="B70" s="43">
        <v>12627</v>
      </c>
      <c r="C70" s="43">
        <v>115695</v>
      </c>
      <c r="D70" s="19">
        <f t="shared" si="2"/>
        <v>28923.75</v>
      </c>
      <c r="E70" s="19">
        <f t="shared" si="3"/>
        <v>144618.75</v>
      </c>
    </row>
    <row r="71" spans="1:5">
      <c r="A71" s="41" t="s">
        <v>44</v>
      </c>
      <c r="B71" s="43">
        <v>12628</v>
      </c>
      <c r="C71" s="43">
        <v>122373</v>
      </c>
      <c r="D71" s="19">
        <f t="shared" si="2"/>
        <v>30593.25</v>
      </c>
      <c r="E71" s="19">
        <f t="shared" si="3"/>
        <v>152966.25</v>
      </c>
    </row>
    <row r="72" spans="1:5" hidden="1">
      <c r="A72" s="41" t="s">
        <v>45</v>
      </c>
      <c r="B72" s="43">
        <v>12629</v>
      </c>
      <c r="C72" s="43">
        <v>101667</v>
      </c>
      <c r="D72" s="19">
        <f t="shared" si="2"/>
        <v>25416.75</v>
      </c>
      <c r="E72" s="19">
        <f t="shared" si="3"/>
        <v>127083.75</v>
      </c>
    </row>
    <row r="73" spans="1:5">
      <c r="A73" s="41" t="s">
        <v>46</v>
      </c>
      <c r="B73" s="43">
        <v>12630</v>
      </c>
      <c r="C73" s="43">
        <v>102991</v>
      </c>
      <c r="D73" s="19">
        <f t="shared" si="2"/>
        <v>25747.75</v>
      </c>
      <c r="E73" s="19">
        <f t="shared" si="3"/>
        <v>128738.75</v>
      </c>
    </row>
    <row r="74" spans="1:5" hidden="1">
      <c r="A74" s="41" t="s">
        <v>41</v>
      </c>
      <c r="B74" s="43">
        <v>12631</v>
      </c>
      <c r="C74" s="43">
        <v>135684</v>
      </c>
      <c r="D74" s="19">
        <f t="shared" si="2"/>
        <v>33921</v>
      </c>
      <c r="E74" s="19">
        <f t="shared" si="3"/>
        <v>169605</v>
      </c>
    </row>
    <row r="75" spans="1:5">
      <c r="A75" s="41" t="s">
        <v>42</v>
      </c>
      <c r="B75" s="43">
        <v>12632</v>
      </c>
      <c r="C75" s="43">
        <v>120850</v>
      </c>
      <c r="D75" s="19">
        <f t="shared" si="2"/>
        <v>30212.5</v>
      </c>
      <c r="E75" s="19">
        <f t="shared" si="3"/>
        <v>151062.5</v>
      </c>
    </row>
  </sheetData>
  <autoFilter ref="A1:E75">
    <filterColumn colId="0">
      <filters>
        <filter val="Audi"/>
        <filter val="Ford"/>
        <filter val="Kia"/>
        <filter val="Mazda"/>
      </filters>
    </filterColumn>
  </autoFilter>
  <mergeCells count="6">
    <mergeCell ref="G42:J42"/>
    <mergeCell ref="G37:J37"/>
    <mergeCell ref="G38:J38"/>
    <mergeCell ref="G39:J39"/>
    <mergeCell ref="G40:J40"/>
    <mergeCell ref="G41:J41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Page &amp;P</oddHeader>
    <oddFooter>&amp;C&amp;D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Zadatak 1</vt:lpstr>
      <vt:lpstr>Zadatak 2</vt:lpstr>
      <vt:lpstr>Zadatak 3</vt:lpstr>
      <vt:lpstr>Zadatak 4</vt:lpstr>
      <vt:lpstr>Zadatak 5</vt:lpstr>
      <vt:lpstr>'Zadatak 5'!Print_Titles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Matija</dc:creator>
  <cp:lastModifiedBy>Matija</cp:lastModifiedBy>
  <cp:lastPrinted>2013-04-18T20:24:03Z</cp:lastPrinted>
  <dcterms:created xsi:type="dcterms:W3CDTF">2013-04-18T17:13:42Z</dcterms:created>
  <dcterms:modified xsi:type="dcterms:W3CDTF">2013-04-19T18:32:47Z</dcterms:modified>
</cp:coreProperties>
</file>